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deme.intra\angers$\PROJETS\DEC_Partages\DEC_DRs_AAP RECYCLAGE\0-FR30_Recyclage des plastiques_volet 2\0-CDC ANNEXE doc contractualisation V2\1-Annexe volet technique et financier\Version du futur\"/>
    </mc:Choice>
  </mc:AlternateContent>
  <xr:revisionPtr revIDLastSave="0" documentId="13_ncr:1_{45C02D09-F971-4723-A4AE-4DF4E11A5567}" xr6:coauthVersionLast="47" xr6:coauthVersionMax="47" xr10:uidLastSave="{00000000-0000-0000-0000-000000000000}"/>
  <bookViews>
    <workbookView xWindow="-110" yWindow="-110" windowWidth="19420" windowHeight="10420" firstSheet="4" activeTab="6" xr2:uid="{00000000-000D-0000-FFFF-FFFF00000000}"/>
  </bookViews>
  <sheets>
    <sheet name="NOTICE" sheetId="1" r:id="rId1"/>
    <sheet name="A-Projet régénération tri prépa" sheetId="2" r:id="rId2"/>
    <sheet name="A-Projet incorporation" sheetId="3" r:id="rId3"/>
    <sheet name="B- Volet financier" sheetId="4" r:id="rId4"/>
    <sheet name="C- Plan de financement" sheetId="5" r:id="rId5"/>
    <sheet name="D-Déclaration Santé financière" sheetId="6" r:id="rId6"/>
    <sheet name="E- Compte résultat prévisionnel" sheetId="7" r:id="rId7"/>
  </sheets>
  <definedNames>
    <definedName name="_xlnm.Print_Area" localSheetId="5">'D-Déclaration Santé financière'!$A$1:$F$77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6" i="7" l="1"/>
  <c r="B38" i="7"/>
  <c r="B39" i="7" s="1"/>
  <c r="B34" i="7" l="1"/>
  <c r="C35" i="7" l="1"/>
  <c r="D35" i="7"/>
  <c r="E35" i="7"/>
  <c r="F35" i="7"/>
  <c r="B35" i="7"/>
  <c r="E102" i="4"/>
  <c r="E96" i="4"/>
  <c r="E89" i="4"/>
  <c r="E90" i="4" s="1"/>
  <c r="E86" i="4"/>
  <c r="E80" i="4"/>
  <c r="E75" i="4"/>
  <c r="E66" i="4"/>
  <c r="E65" i="4"/>
  <c r="E67" i="4" s="1"/>
  <c r="E60" i="4"/>
  <c r="E51" i="4"/>
  <c r="E30" i="4"/>
  <c r="E21" i="4"/>
  <c r="O55" i="2" l="1"/>
  <c r="N55" i="2"/>
  <c r="M55" i="2"/>
  <c r="L55" i="2"/>
  <c r="K55" i="2"/>
  <c r="J55" i="2"/>
  <c r="O49" i="2"/>
  <c r="N49" i="2"/>
  <c r="M49" i="2"/>
  <c r="L49" i="2"/>
  <c r="K49" i="2"/>
  <c r="J49" i="2"/>
  <c r="G49" i="2"/>
  <c r="F49" i="2"/>
  <c r="E49" i="2"/>
  <c r="D49" i="2"/>
  <c r="C49" i="2"/>
  <c r="B49" i="2"/>
  <c r="O43" i="2"/>
  <c r="N43" i="2"/>
  <c r="M43" i="2"/>
  <c r="L43" i="2"/>
  <c r="K43" i="2"/>
  <c r="J43" i="2"/>
  <c r="G28" i="2"/>
  <c r="F28" i="2"/>
  <c r="E28" i="2"/>
  <c r="D28" i="2"/>
  <c r="C28" i="2"/>
  <c r="B28" i="2"/>
  <c r="H27" i="2"/>
  <c r="H26" i="2"/>
  <c r="H25" i="2"/>
  <c r="H24" i="2"/>
  <c r="H23" i="2"/>
  <c r="H22" i="2"/>
  <c r="H21" i="2"/>
  <c r="H20" i="2"/>
  <c r="H19" i="2"/>
  <c r="H18" i="2"/>
  <c r="H17" i="2"/>
  <c r="H16" i="2"/>
  <c r="H15" i="2"/>
  <c r="H14" i="2"/>
  <c r="H13" i="2"/>
  <c r="H12" i="2"/>
  <c r="H11" i="2"/>
  <c r="H10" i="2"/>
  <c r="H9" i="2"/>
  <c r="H8" i="2"/>
  <c r="H7" i="2"/>
  <c r="C69" i="7"/>
  <c r="D69" i="7"/>
  <c r="E69" i="7"/>
  <c r="F69" i="7"/>
  <c r="B69" i="7"/>
  <c r="H28" i="2" l="1"/>
  <c r="B32" i="2" s="1"/>
  <c r="C38" i="7"/>
  <c r="C39" i="7" s="1"/>
  <c r="D38" i="7"/>
  <c r="D39" i="7" s="1"/>
  <c r="E38" i="7"/>
  <c r="E39" i="7" s="1"/>
  <c r="C37" i="7"/>
  <c r="D37" i="7"/>
  <c r="E37" i="7"/>
  <c r="F37" i="7"/>
  <c r="B37" i="7"/>
  <c r="C36" i="7"/>
  <c r="D36" i="7"/>
  <c r="E36" i="7"/>
  <c r="F36" i="7"/>
  <c r="C39" i="3"/>
  <c r="D39" i="3"/>
  <c r="E39" i="3"/>
  <c r="F39" i="3"/>
  <c r="G39" i="3"/>
  <c r="F38" i="7" s="1"/>
  <c r="F39" i="7" s="1"/>
  <c r="B39" i="3"/>
  <c r="C38" i="3"/>
  <c r="D38" i="3"/>
  <c r="E38" i="3"/>
  <c r="F38" i="3"/>
  <c r="G38" i="3"/>
  <c r="B38" i="3"/>
  <c r="C29" i="3"/>
  <c r="D29" i="3"/>
  <c r="E29" i="3"/>
  <c r="F29" i="3"/>
  <c r="G29" i="3"/>
  <c r="B29" i="3"/>
  <c r="C20" i="3"/>
  <c r="D20" i="3"/>
  <c r="E20" i="3"/>
  <c r="F20" i="3"/>
  <c r="G20" i="3"/>
  <c r="B20" i="3"/>
  <c r="C33" i="7"/>
  <c r="D33" i="7"/>
  <c r="E33" i="7"/>
  <c r="F33" i="7"/>
  <c r="B33" i="7"/>
  <c r="B31" i="7" s="1"/>
  <c r="D32" i="7"/>
  <c r="E32" i="7"/>
  <c r="F32" i="7"/>
  <c r="B32" i="7"/>
  <c r="B30" i="7"/>
  <c r="G45" i="7"/>
  <c r="G60" i="7"/>
  <c r="G61" i="7"/>
  <c r="D31" i="7" l="1"/>
  <c r="E31" i="7"/>
  <c r="C31" i="7"/>
  <c r="F31" i="7"/>
  <c r="G37" i="7"/>
  <c r="G33" i="7"/>
  <c r="G30" i="7"/>
  <c r="G34" i="7"/>
  <c r="G36" i="7"/>
  <c r="G32" i="7"/>
  <c r="G35" i="7"/>
  <c r="G38" i="7"/>
  <c r="G31" i="7" l="1"/>
  <c r="G39" i="7"/>
  <c r="B26" i="7" l="1"/>
  <c r="C7" i="5" l="1"/>
  <c r="C8" i="5"/>
  <c r="D8" i="5" s="1"/>
  <c r="C9" i="5"/>
  <c r="D9" i="5" s="1"/>
  <c r="C10" i="5"/>
  <c r="D10" i="5" s="1"/>
  <c r="C11" i="5"/>
  <c r="D11" i="5" s="1"/>
  <c r="C12" i="5"/>
  <c r="D12" i="5" s="1"/>
  <c r="C13" i="5"/>
  <c r="D13" i="5" s="1"/>
  <c r="C16" i="5"/>
  <c r="D16" i="5" s="1"/>
  <c r="C17" i="5"/>
  <c r="C18" i="5"/>
  <c r="B18" i="5"/>
  <c r="B17" i="5"/>
  <c r="B16" i="5"/>
  <c r="B14" i="5"/>
  <c r="B13" i="5"/>
  <c r="B12" i="5"/>
  <c r="B11" i="5"/>
  <c r="B10" i="5"/>
  <c r="B9" i="5"/>
  <c r="B8" i="5"/>
  <c r="B7" i="5"/>
  <c r="E46" i="7"/>
  <c r="E70" i="7" s="1"/>
  <c r="E63" i="7"/>
  <c r="D46" i="7"/>
  <c r="D70" i="7" s="1"/>
  <c r="D63" i="7"/>
  <c r="G65" i="7"/>
  <c r="F63" i="7"/>
  <c r="C63" i="7"/>
  <c r="C46" i="7"/>
  <c r="B63" i="7"/>
  <c r="G62" i="7"/>
  <c r="G59" i="7"/>
  <c r="G58" i="7"/>
  <c r="G57" i="7"/>
  <c r="G56" i="7"/>
  <c r="G55" i="7"/>
  <c r="G54" i="7"/>
  <c r="G53" i="7"/>
  <c r="G52" i="7"/>
  <c r="G51" i="7"/>
  <c r="G50" i="7"/>
  <c r="G49" i="7"/>
  <c r="F46" i="7"/>
  <c r="F70" i="7" s="1"/>
  <c r="B46" i="7"/>
  <c r="B70" i="7" s="1"/>
  <c r="G44" i="7"/>
  <c r="G43" i="7"/>
  <c r="B18" i="7"/>
  <c r="C18" i="7" s="1"/>
  <c r="D18" i="7" s="1"/>
  <c r="B42" i="7"/>
  <c r="B48" i="7" s="1"/>
  <c r="E46" i="6"/>
  <c r="E48" i="6"/>
  <c r="D46" i="6"/>
  <c r="D48" i="6"/>
  <c r="D34" i="6"/>
  <c r="E33" i="6"/>
  <c r="E34" i="6"/>
  <c r="D33" i="6"/>
  <c r="E24" i="6"/>
  <c r="D24" i="6"/>
  <c r="D26" i="6"/>
  <c r="C37" i="5"/>
  <c r="C32" i="5"/>
  <c r="C26" i="5"/>
  <c r="F29" i="7"/>
  <c r="E29" i="7"/>
  <c r="D29" i="7"/>
  <c r="C29" i="7"/>
  <c r="B29" i="7"/>
  <c r="D50" i="6"/>
  <c r="B28" i="7" l="1"/>
  <c r="E28" i="7"/>
  <c r="C67" i="7"/>
  <c r="C70" i="7"/>
  <c r="C14" i="5"/>
  <c r="D14" i="5" s="1"/>
  <c r="E15" i="4"/>
  <c r="G29" i="7"/>
  <c r="D67" i="7"/>
  <c r="G46" i="7"/>
  <c r="B27" i="7"/>
  <c r="G63" i="7"/>
  <c r="F67" i="7"/>
  <c r="E67" i="7"/>
  <c r="E18" i="7"/>
  <c r="F18" i="7" s="1"/>
  <c r="B67" i="7"/>
  <c r="C26" i="7"/>
  <c r="D28" i="7" l="1"/>
  <c r="C28" i="7"/>
  <c r="G28" i="7" s="1"/>
  <c r="C15" i="5"/>
  <c r="C19" i="5" s="1"/>
  <c r="G27" i="7"/>
  <c r="G67" i="7"/>
  <c r="B20" i="7"/>
  <c r="C42" i="7"/>
  <c r="C48" i="7" s="1"/>
  <c r="D26" i="7"/>
  <c r="D19" i="5" l="1"/>
  <c r="A19" i="5" s="1"/>
  <c r="A21" i="5" s="1"/>
  <c r="G19" i="7"/>
  <c r="B19" i="7" s="1"/>
  <c r="C44" i="5"/>
  <c r="C38" i="5" s="1"/>
  <c r="C43" i="5" s="1"/>
  <c r="E26" i="7"/>
  <c r="D42" i="7"/>
  <c r="D48" i="7" s="1"/>
  <c r="D19" i="7" l="1"/>
  <c r="C19" i="7"/>
  <c r="E19" i="7"/>
  <c r="F19" i="7"/>
  <c r="F26" i="7"/>
  <c r="F42" i="7" s="1"/>
  <c r="F48" i="7" s="1"/>
  <c r="E42" i="7"/>
  <c r="E48"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MASSON Samuel</author>
    <author>BOURRY Axelle</author>
  </authors>
  <commentList>
    <comment ref="C21" authorId="0" shapeId="0" xr:uid="{00000000-0006-0000-0400-000001000000}">
      <text>
        <r>
          <rPr>
            <b/>
            <sz val="11"/>
            <color rgb="FF000000"/>
            <rFont val="Tahoma"/>
            <family val="2"/>
          </rPr>
          <t>A compléter</t>
        </r>
      </text>
    </comment>
    <comment ref="B40" authorId="1" shapeId="0" xr:uid="{99A43846-E21C-4087-B5D1-35B604F5DD9E}">
      <text>
        <r>
          <rPr>
            <sz val="9"/>
            <color indexed="81"/>
            <rFont val="Tahoma"/>
            <family val="2"/>
          </rPr>
          <t>Si un ou des crédit-baux sont en cours ou finalisés, veuillez transmettre les projets ou contrats, et à minima les coordonnées des crédit-bailleurs. 
Les investissements financés par les crédit-bailleurs doivent être indiqués dans l'onglet B-volet financier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BOURRY Axelle</author>
    <author>DRESCH Marlène</author>
  </authors>
  <commentList>
    <comment ref="A15" authorId="0" shapeId="0" xr:uid="{5FE8DEC7-62FA-4BE4-8FD5-E0E8BF78A6B1}">
      <text>
        <r>
          <rPr>
            <sz val="9"/>
            <color indexed="81"/>
            <rFont val="Tahoma"/>
            <family val="2"/>
          </rPr>
          <t>Cas standard : au prorata du coût
- 15 ans pour le génie civil
- 7 ans pour les équipements process</t>
        </r>
      </text>
    </comment>
    <comment ref="B25" authorId="0" shapeId="0" xr:uid="{095A7453-FA0D-44A0-98AF-00B5CE9EEAE1}">
      <text>
        <r>
          <rPr>
            <sz val="9"/>
            <color indexed="81"/>
            <rFont val="Tahoma"/>
            <family val="2"/>
          </rPr>
          <t xml:space="preserve">1ère année de MSI
</t>
        </r>
      </text>
    </comment>
    <comment ref="A26" authorId="0" shapeId="0" xr:uid="{0572EECC-2B57-4837-B345-689312B0AF20}">
      <text>
        <r>
          <rPr>
            <sz val="9"/>
            <color indexed="81"/>
            <rFont val="Tahoma"/>
            <family val="2"/>
          </rPr>
          <t>Indiqur les tonnages concernés par les achat de matière première et les tonnages concernés par les CA générés</t>
        </r>
      </text>
    </comment>
    <comment ref="A42" authorId="1" shapeId="0" xr:uid="{00000000-0006-0000-0600-000002000000}">
      <text>
        <r>
          <rPr>
            <b/>
            <sz val="10"/>
            <color rgb="FF000000"/>
            <rFont val="Tahoma"/>
            <family val="2"/>
          </rPr>
          <t>Ne pas intégrer :</t>
        </r>
        <r>
          <rPr>
            <sz val="10"/>
            <color rgb="FF000000"/>
            <rFont val="Tahoma"/>
            <family val="2"/>
          </rPr>
          <t xml:space="preserve">
- les reprises provisions pour risques et charges</t>
        </r>
        <r>
          <rPr>
            <sz val="10"/>
            <color rgb="FF000000"/>
            <rFont val="Tahoma"/>
            <family val="2"/>
          </rPr>
          <t xml:space="preserve">
- les produits financiers </t>
        </r>
        <r>
          <rPr>
            <sz val="10"/>
            <color rgb="FF000000"/>
            <rFont val="Tahoma"/>
            <family val="2"/>
          </rPr>
          <t xml:space="preserve">
- les produits exceptionnels</t>
        </r>
        <r>
          <rPr>
            <sz val="10"/>
            <color rgb="FF000000"/>
            <rFont val="Tahoma"/>
            <family val="2"/>
          </rPr>
          <t xml:space="preserve">
</t>
        </r>
      </text>
    </comment>
    <comment ref="A48" authorId="1" shapeId="0" xr:uid="{00000000-0006-0000-0600-000003000000}">
      <text>
        <r>
          <rPr>
            <b/>
            <sz val="10"/>
            <color rgb="FF000000"/>
            <rFont val="Tahoma"/>
            <family val="2"/>
          </rPr>
          <t>Ne pas intégrer :</t>
        </r>
        <r>
          <rPr>
            <sz val="10"/>
            <color rgb="FF000000"/>
            <rFont val="Tahoma"/>
            <family val="2"/>
          </rPr>
          <t xml:space="preserve">
- les amortissements</t>
        </r>
        <r>
          <rPr>
            <sz val="10"/>
            <color rgb="FF000000"/>
            <rFont val="Tahoma"/>
            <family val="2"/>
          </rPr>
          <t xml:space="preserve">
- les provisions pour risques et charges</t>
        </r>
        <r>
          <rPr>
            <sz val="10"/>
            <color rgb="FF000000"/>
            <rFont val="Tahoma"/>
            <family val="2"/>
          </rPr>
          <t xml:space="preserve">
- les charges financières  (intérêts de l'emprunt par exemple)</t>
        </r>
        <r>
          <rPr>
            <sz val="10"/>
            <color rgb="FF000000"/>
            <rFont val="Tahoma"/>
            <family val="2"/>
          </rPr>
          <t xml:space="preserve">
- les charges exceptionnelles</t>
        </r>
        <r>
          <rPr>
            <sz val="10"/>
            <color rgb="FF000000"/>
            <rFont val="Tahoma"/>
            <family val="2"/>
          </rPr>
          <t xml:space="preserve">
- l'impôt sur les sociétés</t>
        </r>
        <r>
          <rPr>
            <sz val="10"/>
            <color rgb="FF000000"/>
            <rFont val="Tahoma"/>
            <family val="2"/>
          </rPr>
          <t xml:space="preserve">
</t>
        </r>
      </text>
    </comment>
    <comment ref="A65" authorId="1" shapeId="0" xr:uid="{00000000-0006-0000-0600-000004000000}">
      <text>
        <r>
          <rPr>
            <sz val="10"/>
            <color rgb="FF000000"/>
            <rFont val="Arial"/>
            <family val="2"/>
          </rPr>
          <t>Subventions de fonctionnement uniquement</t>
        </r>
      </text>
    </comment>
  </commentList>
</comments>
</file>

<file path=xl/sharedStrings.xml><?xml version="1.0" encoding="utf-8"?>
<sst xmlns="http://schemas.openxmlformats.org/spreadsheetml/2006/main" count="536" uniqueCount="357">
  <si>
    <t>NOTICE de l'annexe 4 Volet 2 de l'Appel à projets "Recyclage des plastiques"</t>
  </si>
  <si>
    <t>Comment compléter le fichier ?</t>
  </si>
  <si>
    <t>Les cellules que vous devez compléter sont sur un fonds bleu clair comme suit :</t>
  </si>
  <si>
    <t xml:space="preserve">Tous les onglets A, B, C, D et E comportent des cellules à compléter. </t>
  </si>
  <si>
    <t>Pour les onglets A-Projet, ne remplissez que l'onglet qui correspond à votre projet (les 2 si votre projet couvre les 2)</t>
  </si>
  <si>
    <r>
      <t xml:space="preserve">A - DESCRIPTIF TECHNIQUE D'UN PROJET DE </t>
    </r>
    <r>
      <rPr>
        <b/>
        <u/>
        <sz val="20"/>
        <color rgb="FFC00000"/>
        <rFont val="Arial"/>
        <family val="2"/>
      </rPr>
      <t>TR</t>
    </r>
    <r>
      <rPr>
        <b/>
        <sz val="20"/>
        <color rgb="FFC00000"/>
        <rFont val="Arial"/>
        <family val="2"/>
      </rPr>
      <t xml:space="preserve">I et/ou </t>
    </r>
    <r>
      <rPr>
        <b/>
        <u/>
        <sz val="20"/>
        <color rgb="FFC00000"/>
        <rFont val="Arial"/>
        <family val="2"/>
      </rPr>
      <t>PREPARATION</t>
    </r>
    <r>
      <rPr>
        <b/>
        <sz val="20"/>
        <color rgb="FFC00000"/>
        <rFont val="Arial"/>
        <family val="2"/>
      </rPr>
      <t xml:space="preserve"> et/ou </t>
    </r>
    <r>
      <rPr>
        <b/>
        <u/>
        <sz val="20"/>
        <color rgb="FFC00000"/>
        <rFont val="Arial"/>
        <family val="2"/>
      </rPr>
      <t>REGENERATION/RECYCLAGE MECANIQUE</t>
    </r>
  </si>
  <si>
    <r>
      <t>EVOLUTION DES TONNAGES ENTRANTS</t>
    </r>
    <r>
      <rPr>
        <sz val="18"/>
        <color rgb="FFFFFFFF"/>
        <rFont val="Arial"/>
        <family val="2"/>
      </rPr>
      <t xml:space="preserve"> </t>
    </r>
    <r>
      <rPr>
        <sz val="14"/>
        <color rgb="FFFFFFFF"/>
        <rFont val="Arial"/>
        <family val="2"/>
      </rPr>
      <t>(à remplir pour le dépôt de projet avec les données estimées et à fournir au moment du solde de l'opération avec les données réelles)</t>
    </r>
  </si>
  <si>
    <t>AVANT PROJET</t>
  </si>
  <si>
    <t>APRES PROJET</t>
  </si>
  <si>
    <r>
      <t xml:space="preserve">NOM/NATURE DES FLUX ENTRANTS
</t>
    </r>
    <r>
      <rPr>
        <i/>
        <sz val="9"/>
        <color rgb="FF000000"/>
        <rFont val="Calibri"/>
        <family val="2"/>
      </rPr>
      <t>distinguer les flux par origine, client et/ou résine majoritaire par exemple</t>
    </r>
  </si>
  <si>
    <r>
      <rPr>
        <b/>
        <sz val="11"/>
        <color rgb="FFFF0000"/>
        <rFont val="Calibri"/>
        <family val="2"/>
      </rPr>
      <t>Tonnages entrants actuels</t>
    </r>
    <r>
      <rPr>
        <b/>
        <sz val="11"/>
        <color rgb="FFFF0000"/>
        <rFont val="Calibri"/>
        <family val="2"/>
      </rPr>
      <t xml:space="preserve">
</t>
    </r>
    <r>
      <rPr>
        <sz val="11"/>
        <color rgb="FF000000"/>
        <rFont val="Calibri"/>
        <family val="2"/>
      </rPr>
      <t>avant projet (t/an)</t>
    </r>
  </si>
  <si>
    <r>
      <rPr>
        <b/>
        <sz val="11"/>
        <color rgb="FFFF0000"/>
        <rFont val="Calibri"/>
        <family val="2"/>
      </rPr>
      <t>Tonnages entrants</t>
    </r>
    <r>
      <rPr>
        <b/>
        <sz val="11"/>
        <color rgb="FFFF0000"/>
        <rFont val="Calibri"/>
        <family val="2"/>
      </rPr>
      <t xml:space="preserve">
</t>
    </r>
    <r>
      <rPr>
        <sz val="11"/>
        <color rgb="FF000000"/>
        <rFont val="Calibri"/>
        <family val="2"/>
      </rPr>
      <t>après projet (t/an)
ANNEE 1</t>
    </r>
  </si>
  <si>
    <r>
      <rPr>
        <b/>
        <sz val="11"/>
        <color rgb="FFFF0000"/>
        <rFont val="Calibri"/>
        <family val="2"/>
      </rPr>
      <t>Tonnages entrants</t>
    </r>
    <r>
      <rPr>
        <b/>
        <sz val="11"/>
        <color rgb="FFFF0000"/>
        <rFont val="Calibri"/>
        <family val="2"/>
      </rPr>
      <t xml:space="preserve">
</t>
    </r>
    <r>
      <rPr>
        <sz val="11"/>
        <color rgb="FF000000"/>
        <rFont val="Calibri"/>
        <family val="2"/>
      </rPr>
      <t>après projet (t/an)
ANNEE 2</t>
    </r>
  </si>
  <si>
    <r>
      <rPr>
        <b/>
        <sz val="11"/>
        <color rgb="FFFF0000"/>
        <rFont val="Calibri"/>
        <family val="2"/>
      </rPr>
      <t>Tonnages entrants</t>
    </r>
    <r>
      <rPr>
        <b/>
        <sz val="11"/>
        <color rgb="FFFF0000"/>
        <rFont val="Calibri"/>
        <family val="2"/>
      </rPr>
      <t xml:space="preserve">
</t>
    </r>
    <r>
      <rPr>
        <sz val="11"/>
        <color rgb="FF000000"/>
        <rFont val="Calibri"/>
        <family val="2"/>
      </rPr>
      <t>après projet (t/an)
ANNEE 3</t>
    </r>
  </si>
  <si>
    <r>
      <rPr>
        <b/>
        <sz val="11"/>
        <color rgb="FFFF0000"/>
        <rFont val="Calibri"/>
        <family val="2"/>
      </rPr>
      <t>Tonnages entrants</t>
    </r>
    <r>
      <rPr>
        <b/>
        <sz val="11"/>
        <color rgb="FFFF0000"/>
        <rFont val="Calibri"/>
        <family val="2"/>
      </rPr>
      <t xml:space="preserve">
</t>
    </r>
    <r>
      <rPr>
        <sz val="11"/>
        <color rgb="FF000000"/>
        <rFont val="Calibri"/>
        <family val="2"/>
      </rPr>
      <t>après projet (t/an)
ANNEE 4</t>
    </r>
  </si>
  <si>
    <r>
      <rPr>
        <b/>
        <sz val="11"/>
        <color rgb="FFFF0000"/>
        <rFont val="Calibri"/>
        <family val="2"/>
      </rPr>
      <t>Tonnages entrants</t>
    </r>
    <r>
      <rPr>
        <b/>
        <sz val="11"/>
        <color rgb="FFFF0000"/>
        <rFont val="Calibri"/>
        <family val="2"/>
      </rPr>
      <t xml:space="preserve">
</t>
    </r>
    <r>
      <rPr>
        <sz val="11"/>
        <color rgb="FF000000"/>
        <rFont val="Calibri"/>
        <family val="2"/>
      </rPr>
      <t>après projet (t/an)
 ANNEE 5</t>
    </r>
  </si>
  <si>
    <r>
      <t>Tonnage</t>
    </r>
    <r>
      <rPr>
        <b/>
        <sz val="11"/>
        <color rgb="FF000000"/>
        <rFont val="Calibri"/>
        <family val="2"/>
      </rPr>
      <t>s</t>
    </r>
    <r>
      <rPr>
        <b/>
        <sz val="11"/>
        <color rgb="FFFF0000"/>
        <rFont val="Calibri"/>
        <family val="2"/>
      </rPr>
      <t xml:space="preserve"> supplémentaires</t>
    </r>
    <r>
      <rPr>
        <sz val="11"/>
        <color rgb="FF000000"/>
        <rFont val="Calibri"/>
        <family val="2"/>
      </rPr>
      <t xml:space="preserve"> traité</t>
    </r>
    <r>
      <rPr>
        <b/>
        <sz val="11"/>
        <color rgb="FF000000"/>
        <rFont val="Calibri"/>
        <family val="2"/>
      </rPr>
      <t xml:space="preserve">s </t>
    </r>
    <r>
      <rPr>
        <sz val="11"/>
        <color rgb="FF000000"/>
        <rFont val="Calibri"/>
        <family val="2"/>
      </rPr>
      <t>grâce au projet (t/an)
en ANNEE 5</t>
    </r>
  </si>
  <si>
    <t>Type de déchet entrant (ex : emballages industriels ou commerciaux…)</t>
  </si>
  <si>
    <t>Composition du flux (type(s) de résine et proportions, autres matières)</t>
  </si>
  <si>
    <t>Niveau de qualité entrante
Taux de refus réel ou estimé
(%)</t>
  </si>
  <si>
    <t>Nom et localisation des sites d'approvisionnement des déchets</t>
  </si>
  <si>
    <t>Prix des déchets (euros/t)</t>
  </si>
  <si>
    <t>Assurance des tonnages
après projet</t>
  </si>
  <si>
    <t>Type de déchet entrant _menu déroulant case I17</t>
  </si>
  <si>
    <t>Flux entrant 1</t>
  </si>
  <si>
    <t>ex : Entreprise X / Commune</t>
  </si>
  <si>
    <t>Agrofourniture</t>
  </si>
  <si>
    <t>Flux entrant 2</t>
  </si>
  <si>
    <t>Ameublement/décoration</t>
  </si>
  <si>
    <t>Flux entrant 3</t>
  </si>
  <si>
    <t>Bateau</t>
  </si>
  <si>
    <t>Flux entrant 4</t>
  </si>
  <si>
    <t>Batiment</t>
  </si>
  <si>
    <t>Flux entrant 5</t>
  </si>
  <si>
    <t>Bricolage/Jardinage</t>
  </si>
  <si>
    <t>Flux entrant 6</t>
  </si>
  <si>
    <t>Flux entrant 7</t>
  </si>
  <si>
    <t>Flux entrant 8</t>
  </si>
  <si>
    <t>Flux entrant 9</t>
  </si>
  <si>
    <t>Flux entrant 10</t>
  </si>
  <si>
    <t>Flux entrant 11</t>
  </si>
  <si>
    <t>Flux entrant 12</t>
  </si>
  <si>
    <t>Flux entrant 13</t>
  </si>
  <si>
    <t>Flux entrant 14</t>
  </si>
  <si>
    <t>Flux entrant 15</t>
  </si>
  <si>
    <t>Flux entrant 16</t>
  </si>
  <si>
    <t>Flux entrant 17</t>
  </si>
  <si>
    <t>Flux entrant 18</t>
  </si>
  <si>
    <t>Flux entrant 19</t>
  </si>
  <si>
    <t>Flux entrant 20</t>
  </si>
  <si>
    <t>…</t>
  </si>
  <si>
    <t>D3E</t>
  </si>
  <si>
    <t>Total</t>
  </si>
  <si>
    <t>Emballage industriel &amp; commerciaux</t>
  </si>
  <si>
    <t>Emballage ménager</t>
  </si>
  <si>
    <t>Emballage restauration</t>
  </si>
  <si>
    <t xml:space="preserve">Parmi les </t>
  </si>
  <si>
    <t>t/an supplémentaires visées par votre projet,</t>
  </si>
  <si>
    <t>Jouet</t>
  </si>
  <si>
    <t>quel est le tonnage que vous estimez actuellement éliminés par enfouissement ou incinération ? :</t>
  </si>
  <si>
    <t>t/an.</t>
  </si>
  <si>
    <t>Loisir/sport</t>
  </si>
  <si>
    <t>Textile sanitaire</t>
  </si>
  <si>
    <t>VHU</t>
  </si>
  <si>
    <t>Autres</t>
  </si>
  <si>
    <t>Bilan matière « matériaux sortants » à terme (colonnes "Avant projet" à ne pas remplir si création d’une unité) :</t>
  </si>
  <si>
    <r>
      <t>Matériau sortant 1 (à préciser :</t>
    </r>
    <r>
      <rPr>
        <sz val="10"/>
        <color rgb="FF000000"/>
        <rFont val="Calibri"/>
        <family val="2"/>
      </rPr>
      <t xml:space="preserve"> résine plastique du flux préparé ou de la MPR ou type de matériau en cas de tri entre plastique et autre matériau) </t>
    </r>
  </si>
  <si>
    <r>
      <t xml:space="preserve">Matériau sortant 2 (à préciser : </t>
    </r>
    <r>
      <rPr>
        <sz val="10"/>
        <color rgb="FF000000"/>
        <rFont val="Calibri"/>
        <family val="2"/>
      </rPr>
      <t xml:space="preserve">résine plastique du flux préparé ou de la MPR ou type de matériau en cas de tri entre plastique et autre matériau) </t>
    </r>
  </si>
  <si>
    <r>
      <t xml:space="preserve">Matériau sortant 3 (à préciser : </t>
    </r>
    <r>
      <rPr>
        <sz val="10"/>
        <color rgb="FF000000"/>
        <rFont val="Calibri"/>
        <family val="2"/>
      </rPr>
      <t xml:space="preserve">résine plastique du flux préparé ou de la MPR ou type de matériau en cas de tri entre plastique et autre matériau) </t>
    </r>
  </si>
  <si>
    <r>
      <t xml:space="preserve">Matériau sortant 4 (à préciser : </t>
    </r>
    <r>
      <rPr>
        <sz val="10"/>
        <color rgb="FF000000"/>
        <rFont val="Calibri"/>
        <family val="2"/>
      </rPr>
      <t xml:space="preserve">résine plastique du flux préparé ou de la MPR ou type de matériau en cas de tri entre plastique et autre matériau) </t>
    </r>
  </si>
  <si>
    <r>
      <t xml:space="preserve">Matériau sortant 5 (à préciser : </t>
    </r>
    <r>
      <rPr>
        <sz val="10"/>
        <color rgb="FF000000"/>
        <rFont val="Calibri"/>
        <family val="2"/>
      </rPr>
      <t xml:space="preserve">résine plastique du flux préparé ou de la MPR ou type de matériau en cas de tri entre plastique et autre matériau) </t>
    </r>
  </si>
  <si>
    <t>Refus 1</t>
  </si>
  <si>
    <t>Refus 2</t>
  </si>
  <si>
    <t>Refus 3</t>
  </si>
  <si>
    <r>
      <t>A - DESCRIPTIF TECHNIQUE D'UN PROJET D'</t>
    </r>
    <r>
      <rPr>
        <b/>
        <u/>
        <sz val="20"/>
        <color rgb="FFC00000"/>
        <rFont val="Arial"/>
        <family val="2"/>
      </rPr>
      <t>INCORPORATION</t>
    </r>
    <r>
      <rPr>
        <b/>
        <sz val="20"/>
        <color rgb="FFC00000"/>
        <rFont val="Arial"/>
        <family val="2"/>
      </rPr>
      <t xml:space="preserve"> de MPR</t>
    </r>
  </si>
  <si>
    <t>Descriptif du projet</t>
  </si>
  <si>
    <t>TOTAL</t>
  </si>
  <si>
    <t>Autre</t>
  </si>
  <si>
    <t xml:space="preserve"> (uniquement le tonnage de matières plastiques recyclées pouvant être acheté à un fournisseur de matière)</t>
  </si>
  <si>
    <t>Fournisseur(s) de la MPR incorporée dans le cadre du projet</t>
  </si>
  <si>
    <t>Si connu(s), type(s) de déchets à l'origine de la MPR incorporée dans le cadre du projet</t>
  </si>
  <si>
    <t>Résine 1 (préciser le type de résine ; ex : PE recyclé)</t>
  </si>
  <si>
    <t>Résine 2 (préciser le type de résine)</t>
  </si>
  <si>
    <t>Résine 3 (préciser le type de résine)</t>
  </si>
  <si>
    <t>Résine 4 (préciser le type de résine)</t>
  </si>
  <si>
    <t>Résine 5 (préciser le type de résine)</t>
  </si>
  <si>
    <t>Résine 6 (préciser le type de résine)</t>
  </si>
  <si>
    <t>Résine 7 (préciser le type de résine)</t>
  </si>
  <si>
    <t>B- VOLET FINANCIER</t>
  </si>
  <si>
    <t xml:space="preserve">L'ensemble des dépenses prévisionnelles nécessaires à l'opération doivent être présentées dans ce tableau afin de permettre à l'ADEME d'identifier les dépenses éligibles au calcul de l'aide potentielle. </t>
  </si>
  <si>
    <r>
      <t xml:space="preserve">1/ Vous devez indiquer dans ce fichier - </t>
    </r>
    <r>
      <rPr>
        <b/>
        <sz val="10"/>
        <color rgb="FF000000"/>
        <rFont val="Arial"/>
        <family val="2"/>
      </rPr>
      <t>ligne par ligne - chaque poste de dépense</t>
    </r>
    <r>
      <rPr>
        <sz val="10"/>
        <color rgb="FF000000"/>
        <rFont val="Arial"/>
        <family val="2"/>
      </rPr>
      <t>. 
2/ En fin de dépôt sur la plateforme ADEME : vous devrez recopier chacun des</t>
    </r>
    <r>
      <rPr>
        <b/>
        <sz val="10"/>
        <color rgb="FF000000"/>
        <rFont val="Arial"/>
        <family val="2"/>
      </rPr>
      <t xml:space="preserve"> totaux de catégories de dépenses</t>
    </r>
    <r>
      <rPr>
        <sz val="10"/>
        <color rgb="FF000000"/>
        <rFont val="Arial"/>
        <family val="2"/>
      </rPr>
      <t xml:space="preserve"> (ex : Equipements/investissements : Matériel informatique) dans l'onglet "Dépenses prévisionnelles" de la plateforme web de l'ADEME
3/ Lors du dépôt : vous devrez également </t>
    </r>
    <r>
      <rPr>
        <b/>
        <sz val="10"/>
        <color rgb="FF000000"/>
        <rFont val="Arial"/>
        <family val="2"/>
      </rPr>
      <t>déposer ce fichier complété</t>
    </r>
    <r>
      <rPr>
        <sz val="10"/>
        <color rgb="FF000000"/>
        <rFont val="Arial"/>
        <family val="2"/>
      </rPr>
      <t xml:space="preserve">, dans l'onglet "Ajout de documents" </t>
    </r>
  </si>
  <si>
    <t>Informations générales :</t>
  </si>
  <si>
    <t xml:space="preserve">Pour les projets d'incorporation : Matière principalement incorporée :    </t>
  </si>
  <si>
    <t>Matières Premières de Recyclage</t>
  </si>
  <si>
    <t xml:space="preserve">Pour les projets d'incorporation : Type d'incorporation :    </t>
  </si>
  <si>
    <t>Première incorporation de MPR</t>
  </si>
  <si>
    <t xml:space="preserve">Taille de l'entreprise :    </t>
  </si>
  <si>
    <t xml:space="preserve">Localisation :    </t>
  </si>
  <si>
    <t>Les notions de coût total et de dépenses éligibles sont définies à l'article 11.1 des règles générales. Elles sont présentées HTR : hors TVA récupérable auprès du Trésor Public.</t>
  </si>
  <si>
    <t>Lien vers les règles générales de l'ADEME</t>
  </si>
  <si>
    <t xml:space="preserve">Poste de dépenses : équipements / Investissements </t>
  </si>
  <si>
    <r>
      <t>Dépenses liées à l'</t>
    </r>
    <r>
      <rPr>
        <b/>
        <u/>
        <sz val="10"/>
        <color rgb="FF000000"/>
        <rFont val="Arial"/>
        <family val="2"/>
      </rPr>
      <t>acquisition de terrains</t>
    </r>
  </si>
  <si>
    <t>Acquisition, crédit-bail ou location</t>
  </si>
  <si>
    <t>Si location, 
durée (en mois)</t>
  </si>
  <si>
    <t xml:space="preserve"> Coût en € HTR</t>
  </si>
  <si>
    <t>Acquisition de terrain</t>
  </si>
  <si>
    <t>Choisir une valeur</t>
  </si>
  <si>
    <t>Autres dépenses à préciser</t>
  </si>
  <si>
    <t>Catégories de dépenses à reporter &gt;&gt;</t>
  </si>
  <si>
    <t>Equipements/investissements : Terrains</t>
  </si>
  <si>
    <r>
      <t xml:space="preserve">Dépenses liées aux </t>
    </r>
    <r>
      <rPr>
        <b/>
        <u/>
        <sz val="10"/>
        <color rgb="FF000000"/>
        <rFont val="Arial"/>
        <family val="2"/>
      </rPr>
      <t>aménagements et constructions</t>
    </r>
  </si>
  <si>
    <t>Aménagement - Voiries Réseaux Divers (VRD)</t>
  </si>
  <si>
    <t>Bâtiments</t>
  </si>
  <si>
    <t>Local technique (base vie)</t>
  </si>
  <si>
    <t>Equipements/investissements : Aménagements et constructions</t>
  </si>
  <si>
    <r>
      <t xml:space="preserve">Dépenses liées aux </t>
    </r>
    <r>
      <rPr>
        <b/>
        <u/>
        <sz val="10"/>
        <color rgb="FF000000"/>
        <rFont val="Arial"/>
        <family val="2"/>
      </rPr>
      <t>équipements de process</t>
    </r>
  </si>
  <si>
    <t>Equipement en pont bascule, contrôles d'accès ...</t>
  </si>
  <si>
    <t>Equipement mobile (compacteur, broyeur, chargeur casier) dédié et sur le site</t>
  </si>
  <si>
    <t>Equipements en convoyeurs</t>
  </si>
  <si>
    <t xml:space="preserve">Equipements en séparateurs (tri optique, trommel, …) </t>
  </si>
  <si>
    <t>Equipements en alvéoles de stockage</t>
  </si>
  <si>
    <t>Equipements de conditionnement : presse à balles, presse à paquet …</t>
  </si>
  <si>
    <t>Autres dépenses d'équipements de recyclage à préciser</t>
  </si>
  <si>
    <t>Equipements/investissements : Équipements process</t>
  </si>
  <si>
    <r>
      <t xml:space="preserve">Dépenses liées aux </t>
    </r>
    <r>
      <rPr>
        <b/>
        <u/>
        <sz val="10"/>
        <color rgb="FF000000"/>
        <rFont val="Arial"/>
        <family val="2"/>
      </rPr>
      <t>équipements de transport</t>
    </r>
  </si>
  <si>
    <t>Equipements en engins mobiles : chargeurs ….</t>
  </si>
  <si>
    <t>Equipements/investissements : Équipements de transport</t>
  </si>
  <si>
    <r>
      <t xml:space="preserve">Dépenses liées au </t>
    </r>
    <r>
      <rPr>
        <b/>
        <u/>
        <sz val="10"/>
        <color rgb="FF000000"/>
        <rFont val="Arial"/>
        <family val="2"/>
      </rPr>
      <t>matériel informatique</t>
    </r>
  </si>
  <si>
    <t>Ordinateurs</t>
  </si>
  <si>
    <t>Equipements/investissements : Matériel informatique</t>
  </si>
  <si>
    <r>
      <t xml:space="preserve">Dépenses liées aux </t>
    </r>
    <r>
      <rPr>
        <b/>
        <u/>
        <sz val="10"/>
        <color rgb="FF000000"/>
        <rFont val="Arial"/>
        <family val="2"/>
      </rPr>
      <t>logiciels et brevets</t>
    </r>
  </si>
  <si>
    <t xml:space="preserve">Logiciels </t>
  </si>
  <si>
    <t>Equipements/investissements : Logiciels et brevets</t>
  </si>
  <si>
    <r>
      <t>Dépenses liées à l'</t>
    </r>
    <r>
      <rPr>
        <b/>
        <u/>
        <sz val="10"/>
        <color rgb="FF000000"/>
        <rFont val="Arial"/>
        <family val="2"/>
      </rPr>
      <t>ingénierie</t>
    </r>
  </si>
  <si>
    <t>Maîtrise d'œuvre (MOE) - prestation externe</t>
  </si>
  <si>
    <t>Assistance à maîtrise d'ouvrage (AMO)</t>
  </si>
  <si>
    <t>Equipements/investissements : Ingénierie</t>
  </si>
  <si>
    <t>Dépenses directes de personnel (salaires chargés non environnés)</t>
  </si>
  <si>
    <r>
      <t xml:space="preserve">Dépenses de </t>
    </r>
    <r>
      <rPr>
        <b/>
        <u/>
        <sz val="10"/>
        <color rgb="FF000000"/>
        <rFont val="Arial"/>
        <family val="2"/>
      </rPr>
      <t>personnel</t>
    </r>
    <r>
      <rPr>
        <b/>
        <sz val="10"/>
        <color rgb="FF000000"/>
        <rFont val="Arial"/>
        <family val="2"/>
      </rPr>
      <t xml:space="preserve"> (salaires chargés non environnés)</t>
    </r>
  </si>
  <si>
    <t>% ETPT affecté à l'opération 
ou Mois/Homme ; Jour/Homme ; 
Heures/Homme</t>
  </si>
  <si>
    <t>Coût unitaire</t>
  </si>
  <si>
    <t>Coût en €</t>
  </si>
  <si>
    <t>Maîtrise d'œuvre (MOE) - réalisée en interne</t>
  </si>
  <si>
    <t>Dépenses directes de personnel</t>
  </si>
  <si>
    <t>Autres dépenses de fonctionnement</t>
  </si>
  <si>
    <r>
      <t xml:space="preserve">Dépenses liés à la </t>
    </r>
    <r>
      <rPr>
        <b/>
        <u/>
        <sz val="10"/>
        <color rgb="FF000000"/>
        <rFont val="Arial"/>
        <family val="2"/>
      </rPr>
      <t>certification des dépenses</t>
    </r>
  </si>
  <si>
    <t>Coût en € HTR</t>
  </si>
  <si>
    <t>Certification des dépenses</t>
  </si>
  <si>
    <t>Fonctionnement : Certification des dépenses</t>
  </si>
  <si>
    <t>Dépenses liées aux actions de formation et communication</t>
  </si>
  <si>
    <t>Formation</t>
  </si>
  <si>
    <t>Communication</t>
  </si>
  <si>
    <t>Fonctionnement : Prestations extérieures - Formation / Communication / Animation</t>
  </si>
  <si>
    <t>Autres dépenses de fonctions</t>
  </si>
  <si>
    <t>Fonctionnement : Autres dépenses</t>
  </si>
  <si>
    <t>C- SYNTHESE DES COÛTS ET
PLAN DE FINANCEMENT</t>
  </si>
  <si>
    <t>Synthèse des coûts et aides prévisionnelles demandées à l'ADEME</t>
  </si>
  <si>
    <t>DEPENSES</t>
  </si>
  <si>
    <t>COÛTS</t>
  </si>
  <si>
    <t>Montant maximum de l'aide ADEME avant analyse</t>
  </si>
  <si>
    <t>Autres dépenses de personnel</t>
  </si>
  <si>
    <t>TOTAL DES DEPENSES</t>
  </si>
  <si>
    <t xml:space="preserve">Aide demandée à l'ADEME :    </t>
  </si>
  <si>
    <t>Plan de financement</t>
  </si>
  <si>
    <t>Financeurs</t>
  </si>
  <si>
    <t>Montants escomptés</t>
  </si>
  <si>
    <t>Aides publiques</t>
  </si>
  <si>
    <t>ADEME</t>
  </si>
  <si>
    <t>Région</t>
  </si>
  <si>
    <t>BPI</t>
  </si>
  <si>
    <t>Sous-total Aides publiques</t>
  </si>
  <si>
    <t>Aides privées</t>
  </si>
  <si>
    <t>Certificats d'Economies d'Energie (CEE)</t>
  </si>
  <si>
    <t>Sous-total Aides privées</t>
  </si>
  <si>
    <t>Auto-financement</t>
  </si>
  <si>
    <t>Autofinancement</t>
  </si>
  <si>
    <t>Prêt</t>
  </si>
  <si>
    <t>Crédit-Bail</t>
  </si>
  <si>
    <t>Sous-total Autofinancement</t>
  </si>
  <si>
    <t xml:space="preserve">D- L'entreprise est-elle en difficulté au regard de la réglementation européenne ? </t>
  </si>
  <si>
    <t>VÉRIFICATION DES RATIOS FINANCIERS</t>
  </si>
  <si>
    <t>Liasse fiscale</t>
  </si>
  <si>
    <t>Exercice N</t>
  </si>
  <si>
    <t>Exercice N-1</t>
  </si>
  <si>
    <t>Capital social ou individuel</t>
  </si>
  <si>
    <t>DA</t>
  </si>
  <si>
    <t>Primes d'émission</t>
  </si>
  <si>
    <t>DB</t>
  </si>
  <si>
    <t>Ecarts de réévaluation</t>
  </si>
  <si>
    <t>DC</t>
  </si>
  <si>
    <t>Réserve légale</t>
  </si>
  <si>
    <t>DD</t>
  </si>
  <si>
    <t>Réserves statutaires ou contractuelles</t>
  </si>
  <si>
    <t>DE</t>
  </si>
  <si>
    <t>Réserves règlementées</t>
  </si>
  <si>
    <t>DF</t>
  </si>
  <si>
    <t>Autres réserves</t>
  </si>
  <si>
    <t>DG</t>
  </si>
  <si>
    <t>Report à nouveau</t>
  </si>
  <si>
    <t>DH</t>
  </si>
  <si>
    <t>Résultat de l'exercice</t>
  </si>
  <si>
    <t>DI</t>
  </si>
  <si>
    <t>Subventions d'investissement</t>
  </si>
  <si>
    <t>DJ</t>
  </si>
  <si>
    <t>Provisions règlementées</t>
  </si>
  <si>
    <t>DK</t>
  </si>
  <si>
    <t>CAPITAUX PROPRES</t>
  </si>
  <si>
    <t>DL</t>
  </si>
  <si>
    <t>Vérification du critère A :</t>
  </si>
  <si>
    <t xml:space="preserve">Emprunts obligataires convertibles </t>
  </si>
  <si>
    <t>DS</t>
  </si>
  <si>
    <t>Autres emprunts obligataires</t>
  </si>
  <si>
    <t>DT</t>
  </si>
  <si>
    <t>Emprunts et dettes auprès établissements de crédit</t>
  </si>
  <si>
    <t>DU</t>
  </si>
  <si>
    <t>Emrpunts et dettes financières diverses</t>
  </si>
  <si>
    <t>DV</t>
  </si>
  <si>
    <t>EMPRUNTS A LA CLOTURE</t>
  </si>
  <si>
    <t>Ratio Emprunts/capitaux propres</t>
  </si>
  <si>
    <t>Chiffre d'affaires</t>
  </si>
  <si>
    <t>FL</t>
  </si>
  <si>
    <t xml:space="preserve">Achats de marchandises </t>
  </si>
  <si>
    <t>FS</t>
  </si>
  <si>
    <t xml:space="preserve">Variation de stock (marchandises) </t>
  </si>
  <si>
    <t>FT</t>
  </si>
  <si>
    <t>Achats de matières premières et autres</t>
  </si>
  <si>
    <t>FU</t>
  </si>
  <si>
    <t>Variation de stock (matières premières et approvisionnements)</t>
  </si>
  <si>
    <t>FV</t>
  </si>
  <si>
    <t>Autres achats et charges externes</t>
  </si>
  <si>
    <t>FW</t>
  </si>
  <si>
    <t>Salaires et traitements</t>
  </si>
  <si>
    <t>FY</t>
  </si>
  <si>
    <t>Charges sociales</t>
  </si>
  <si>
    <t>FZ</t>
  </si>
  <si>
    <t>Autres charges</t>
  </si>
  <si>
    <t>GE</t>
  </si>
  <si>
    <t>EBITDA (non retraité)</t>
  </si>
  <si>
    <t>Intérêts et charges assimilés</t>
  </si>
  <si>
    <t>GR</t>
  </si>
  <si>
    <t>Couverture des intérêts par l'EBITDA</t>
  </si>
  <si>
    <t>Vérification du critère E :</t>
  </si>
  <si>
    <t>DÉCLARATION SUR LA SANTÉ FINANCIÈRE</t>
  </si>
  <si>
    <t>Je soussigné,</t>
  </si>
  <si>
    <t xml:space="preserve">représentant légal ou dûment habilité de </t>
  </si>
  <si>
    <t xml:space="preserve">certifie que ma structure : </t>
  </si>
  <si>
    <r>
      <rPr>
        <b/>
        <sz val="11"/>
        <color rgb="FF000000"/>
        <rFont val="Arial"/>
        <family val="2"/>
      </rPr>
      <t>n'est pas</t>
    </r>
    <r>
      <rPr>
        <sz val="11"/>
        <color rgb="FF000000"/>
        <rFont val="Arial"/>
        <family val="2"/>
      </rPr>
      <t xml:space="preserve"> une</t>
    </r>
    <r>
      <rPr>
        <u/>
        <sz val="11"/>
        <color rgb="FF000000"/>
        <rFont val="Arial"/>
        <family val="2"/>
      </rPr>
      <t xml:space="preserve"> entreprise en difficulté</t>
    </r>
    <r>
      <rPr>
        <sz val="11"/>
        <color rgb="FF000000"/>
        <rFont val="Arial"/>
        <family val="2"/>
      </rPr>
      <t xml:space="preserve"> au sens de la réglementation communautaire (voir définition)</t>
    </r>
  </si>
  <si>
    <t>Pour une structure répondant à la définition d'entreprise en difficulté, précisez :</t>
  </si>
  <si>
    <t>est une entreprise devenue en difficulté au sens de la réglementation communautaire après le 01/01/2020 et avant le 30/06/2021</t>
  </si>
  <si>
    <t>est une entreprise devenue en difficulté au sens de la réglementation communautaire avant le 31/12/2019</t>
  </si>
  <si>
    <t xml:space="preserve">Si micro ou petite entreprise, précisez : </t>
  </si>
  <si>
    <r>
      <t xml:space="preserve">ne fait pas l'objet d'une procédure collective d'insolvabilité en vertu du droit national (sauvegarde, redressement ou liquidation judiciaires) </t>
    </r>
    <r>
      <rPr>
        <b/>
        <sz val="11"/>
        <color rgb="FF000000"/>
        <rFont val="Arial"/>
        <family val="2"/>
      </rPr>
      <t>ET</t>
    </r>
    <r>
      <rPr>
        <sz val="11"/>
        <color rgb="FF000000"/>
        <rFont val="Arial"/>
        <family val="2"/>
      </rPr>
      <t xml:space="preserve"> n'a pas bénéficié d'une aide au sauvetage ou d'une aide à la restructuration </t>
    </r>
  </si>
  <si>
    <t>Fait à :</t>
  </si>
  <si>
    <t>Le :</t>
  </si>
  <si>
    <t>DÉFINITION</t>
  </si>
  <si>
    <t xml:space="preserve">La notion d'entreprise en difficulté est définie à l'article 2, point 18, du règlement (UE) n°651/2014 de la Commission du 17 juin 2014 déclarant certaines catégories d'aides compatibles avec le marché intérieur en application des articles 107 et 108 du traité (JO L 187 du 26/06/2014). </t>
  </si>
  <si>
    <t>« entreprise en difficulté » : une entreprise remplissant au moins une des conditions suivantes :</t>
  </si>
  <si>
    <t>a) s'il s'agit d'une société à responsabilité limitée (autre qu'une PME en existence depuis moins de trois ans ou, aux fins de l'admissibilité au bénéfice des aides au financement des risques, une PME exerçant ses activités depuis moins de sept ans après sa première vente commerciale et qui peut bénéficier d'investissements en faveur du financement des risques au terme du contrôle préalable effectué par l'intermédiaire financier sélectionné), lorsque plus de la moitié de son capital social souscrit a disparu en raison des pertes accumulées. Tel est le cas lorsque la déduction des pertes accumulées des réserves (et de tous les autres éléments généralement considérés comme relevant des fonds propres de la société) conduit à un montant cumulé négatif qui excède la moitié du capital social souscrit. Aux fins de la présente disposition, on entend par «société à responsabilité limitée» notamment les types d'entreprises mentionnés à l'annexe I de la directive 2013/34/UE du Parlement européen et du Conseil (37) et le «capital social» comprend, le cas échéant, les primes d'émission ;</t>
  </si>
  <si>
    <t>b) s'il s'agit d'une société dont certains associés au moins ont une responsabilité illimitée pour les dettes de la société (autre qu'une PME en existence depuis moins de trois ans ou, aux fins de l'admissibilité au bénéfice des aides au financement des risques, une PME exerçant ses activités depuis moins de sept ans après sa première vente commerciale et qui peut bénéficier d'investissements en faveur du financement des risques au terme du contrôle préalable effectué par l'intermédiaire financier sélectionné), lorsque plus de la moitié des fonds propres, tels qu'ils sont inscrits dans les comptes de la société, a disparu en raison des pertes accumulées. Aux fins de la présente disposition, on entend par «société dont certains associés au moins ont une responsabilité illimitée pour les dettes de la société» en particulier les types de sociétés mentionnés à l'annexe II de la directive 2013/34/UE ;</t>
  </si>
  <si>
    <t>c) lorsque l'entreprise fait l'objet d'une procédure collective d'insolvabilité ou remplit, selon le droit national qui lui est applicable, les conditions de soumission à une procédure collective d'insolvabilité à la demande de ses créanciers ;</t>
  </si>
  <si>
    <t>d) lorsque l'entreprise a bénéficié d'une aide au sauvetage et n'a pas encore remboursé le prêt ou mis fin à la garantie, ou a bénéficié d'une aide à la restructuration et est toujours soumise à un plan de restructuration ;</t>
  </si>
  <si>
    <t>e) dans le cas d'une entreprise autre qu'une PME, lorsque depuis les deux exercices précédents:
           1) le ratio emprunts/capitaux propres de l'entreprise est supérieur à 7,5 ; et
           2) le ratio de couverture des intérêts de l'entreprise, calculé sur la base de l'EBITDA, est inférieur à 1,0.</t>
  </si>
  <si>
    <t>E- Compte d'exploitation prévisionnel</t>
  </si>
  <si>
    <t>Hypothèses comptables</t>
  </si>
  <si>
    <t>Taux d'imposition moyen</t>
  </si>
  <si>
    <t>Besoin de fonds de roulement</t>
  </si>
  <si>
    <t>jours de CA*/an</t>
  </si>
  <si>
    <t>Frais d'assurance</t>
  </si>
  <si>
    <t>de la VNC</t>
  </si>
  <si>
    <t>Chronique d'investissement</t>
  </si>
  <si>
    <t>1ère année d'investissement</t>
  </si>
  <si>
    <t>Dernière année d'investissement</t>
  </si>
  <si>
    <t>1ère année d'exploitation</t>
  </si>
  <si>
    <t>Durée de vie de l'investissement, ou à défaut, durée d'amortissement (ans)</t>
  </si>
  <si>
    <t>Année</t>
  </si>
  <si>
    <t>Montant</t>
  </si>
  <si>
    <t>%age de l'investissement dépensé à l'année N</t>
  </si>
  <si>
    <t>Pour toute l'usine</t>
  </si>
  <si>
    <t>(en €)</t>
  </si>
  <si>
    <t>ANNEE</t>
  </si>
  <si>
    <t>DONNEES TECHNIQUES</t>
  </si>
  <si>
    <t>%MPR</t>
  </si>
  <si>
    <t>PRODUITS D'EXPLOITATION</t>
  </si>
  <si>
    <t>Total Produits</t>
  </si>
  <si>
    <t>CHARGES D'EXPLOITATION</t>
  </si>
  <si>
    <t>Variation des stocks de matières premières ou de marchandises</t>
  </si>
  <si>
    <t>Achats non stockés (eau, énergie,…)</t>
  </si>
  <si>
    <t>Entretien et maintenance</t>
  </si>
  <si>
    <t>Traitement Transport déchets</t>
  </si>
  <si>
    <t>Assurance</t>
  </si>
  <si>
    <t>Autres services exterieurs</t>
  </si>
  <si>
    <t>Charges de personnel</t>
  </si>
  <si>
    <t>Total Charges</t>
  </si>
  <si>
    <t>Subvention d'exploitation</t>
  </si>
  <si>
    <t>Excédent brut d'exploitation (EBE)</t>
  </si>
  <si>
    <t>Origine
"post consommation" 
ou "pré-consommation"</t>
  </si>
  <si>
    <t>Chiffre d'Affaires produit 1</t>
  </si>
  <si>
    <t>Chiffre d'Affaires produit 2</t>
  </si>
  <si>
    <t>Régénération : Matières entrantes en année 0 (en tonnes)</t>
  </si>
  <si>
    <t>Régénération : Matières entrantes supplémentaire sur la nouvelle installation (en tonnes)</t>
  </si>
  <si>
    <t>Régénération : Matières entrantes totales (en tonnes)</t>
  </si>
  <si>
    <t>Régénération : Matières sortantes en année 0 (en tonnes)</t>
  </si>
  <si>
    <t>Régénération : Matières sortantes supplémentaire sur la nouvelle installation (en tonnes)</t>
  </si>
  <si>
    <t>Incorporation : MPR utilisées en année 0 (en tonnes)</t>
  </si>
  <si>
    <t>Incorporation : MPR utilisées supplémentaire sur la nouvelle installation (en tonnes)</t>
  </si>
  <si>
    <t>Incorporation : Sortant total</t>
  </si>
  <si>
    <t>Achats de matières premières ou de marchandises produit 1</t>
  </si>
  <si>
    <t>Achats de matières premières ou de marchandises produit 2</t>
  </si>
  <si>
    <t>(Renommer si besoin, mais ne pas rajouter de lignes)</t>
  </si>
  <si>
    <t>Autres produits (aide à l'OPEX / subvention de fonctionnement)</t>
  </si>
  <si>
    <r>
      <rPr>
        <b/>
        <sz val="11"/>
        <color rgb="FFFF0000"/>
        <rFont val="Calibri"/>
        <family val="2"/>
      </rPr>
      <t xml:space="preserve">Tonnages sortants
</t>
    </r>
    <r>
      <rPr>
        <sz val="11"/>
        <color rgb="FF000000"/>
        <rFont val="Calibri"/>
        <family val="2"/>
      </rPr>
      <t>après projet (t/an)
ANNEE 2</t>
    </r>
  </si>
  <si>
    <r>
      <rPr>
        <b/>
        <sz val="11"/>
        <color rgb="FFFF0000"/>
        <rFont val="Calibri"/>
        <family val="2"/>
      </rPr>
      <t xml:space="preserve">Tonnages sortants
</t>
    </r>
    <r>
      <rPr>
        <sz val="11"/>
        <color rgb="FF000000"/>
        <rFont val="Calibri"/>
        <family val="2"/>
      </rPr>
      <t>après projet (t/an)
ANNEE 1</t>
    </r>
  </si>
  <si>
    <r>
      <rPr>
        <b/>
        <sz val="11"/>
        <color rgb="FFFF0000"/>
        <rFont val="Calibri"/>
        <family val="2"/>
      </rPr>
      <t xml:space="preserve">Tonnages sortants actuels
</t>
    </r>
    <r>
      <rPr>
        <sz val="11"/>
        <color rgb="FF000000"/>
        <rFont val="Calibri"/>
        <family val="2"/>
      </rPr>
      <t>avant projet (t/an)</t>
    </r>
  </si>
  <si>
    <r>
      <rPr>
        <b/>
        <sz val="11"/>
        <color rgb="FFFF0000"/>
        <rFont val="Calibri"/>
        <family val="2"/>
      </rPr>
      <t xml:space="preserve">Tonnages entrants
</t>
    </r>
    <r>
      <rPr>
        <sz val="11"/>
        <color rgb="FF000000"/>
        <rFont val="Calibri"/>
        <family val="2"/>
      </rPr>
      <t>sortant projet (t/an)
ANNEE 3</t>
    </r>
  </si>
  <si>
    <r>
      <rPr>
        <b/>
        <sz val="11"/>
        <color rgb="FFFF0000"/>
        <rFont val="Calibri"/>
        <family val="2"/>
      </rPr>
      <t xml:space="preserve">Tonnages sortants
</t>
    </r>
    <r>
      <rPr>
        <sz val="11"/>
        <color rgb="FF000000"/>
        <rFont val="Calibri"/>
        <family val="2"/>
      </rPr>
      <t>après projet (t/an)
ANNEE 4</t>
    </r>
  </si>
  <si>
    <r>
      <rPr>
        <b/>
        <sz val="11"/>
        <color rgb="FFFF0000"/>
        <rFont val="Calibri"/>
        <family val="2"/>
      </rPr>
      <t xml:space="preserve">Tonnages sortants
</t>
    </r>
    <r>
      <rPr>
        <sz val="11"/>
        <color rgb="FF000000"/>
        <rFont val="Calibri"/>
        <family val="2"/>
      </rPr>
      <t>après projet (t/an)
 ANNEE 5</t>
    </r>
  </si>
  <si>
    <t>RECYCLAGE</t>
  </si>
  <si>
    <t>INSTALLATION DE STOCKAGE (ENFOUISSEMENT)</t>
  </si>
  <si>
    <t>NON RECYCLEE</t>
  </si>
  <si>
    <t>REEMPLOI (cas spécifique ex: textile) Justifier</t>
  </si>
  <si>
    <t>Refus</t>
  </si>
  <si>
    <t>Régénération : Matières sortantes totales hors refus (en tonnes)</t>
  </si>
  <si>
    <r>
      <rPr>
        <b/>
        <sz val="11"/>
        <color rgb="FFFF0000"/>
        <rFont val="Calibri"/>
        <family val="2"/>
      </rPr>
      <t xml:space="preserve">Tonnage annuel incorporé
</t>
    </r>
    <r>
      <rPr>
        <sz val="11"/>
        <color rgb="FF000000"/>
        <rFont val="Calibri"/>
        <family val="2"/>
      </rPr>
      <t>avant projet (t/an)</t>
    </r>
  </si>
  <si>
    <r>
      <t xml:space="preserve">NOM/NATURE DES FLUX SORTANTS
</t>
    </r>
    <r>
      <rPr>
        <i/>
        <sz val="9"/>
        <color rgb="FF000000"/>
        <rFont val="Calibri"/>
        <family val="2"/>
      </rPr>
      <t>distinguer les flux par origine, client et/ou résine majoritaire par exemple</t>
    </r>
  </si>
  <si>
    <t>MATIERE PREMIERE VIERGE</t>
  </si>
  <si>
    <t>MATIERE PREMIERE RECYCLEE</t>
  </si>
  <si>
    <t>CHUTES INTERNES</t>
  </si>
  <si>
    <t>Incorporation : MPV</t>
  </si>
  <si>
    <t>TOTAL GENERAL</t>
  </si>
  <si>
    <t>Taux d'emprunt estimé</t>
  </si>
  <si>
    <t>Durée d'emprunt estimée</t>
  </si>
  <si>
    <t>Poste de dépenses : acquisiton, aménagement et travaux</t>
  </si>
  <si>
    <t>Nombre ETP</t>
  </si>
  <si>
    <t>Salaire moyen estimé par salarié</t>
  </si>
  <si>
    <r>
      <t xml:space="preserve">NOM/NATURE DES FLUX 
</t>
    </r>
    <r>
      <rPr>
        <i/>
        <sz val="9"/>
        <color rgb="FF000000"/>
        <rFont val="Calibri"/>
        <family val="2"/>
      </rPr>
      <t>distinguer les flux par origine, client et/ou résine majoritaire par exemple</t>
    </r>
  </si>
  <si>
    <t>Régénération : Prix moyen de revente MPR à la tonne</t>
  </si>
  <si>
    <t>Estimation des tonnages actuellement enfouis ou incinérés pour les tonnages supplémentaires</t>
  </si>
  <si>
    <r>
      <t xml:space="preserve">EVOLUTION DES TONNAGES SORTANTS </t>
    </r>
    <r>
      <rPr>
        <sz val="14"/>
        <color rgb="FFFFFFFF"/>
        <rFont val="Arial"/>
        <family val="2"/>
      </rPr>
      <t>(à remplir pour le dépôt de projet avec les données estimées)</t>
    </r>
  </si>
  <si>
    <t>Détail des dépenses (les dépenses non précisées ne seront pas éligibles)</t>
  </si>
  <si>
    <t>Incorporation : Rebuts</t>
  </si>
  <si>
    <t>taxes et versements assimilés, hors IS</t>
  </si>
  <si>
    <t>Compte d'exploitation prévisionnel au borne du projet</t>
  </si>
  <si>
    <t>Année de démarrage du compte de résultat</t>
  </si>
  <si>
    <t>Tonnage annuel de matières plastiques recyclées externes incorporé visé par le projet :</t>
  </si>
  <si>
    <r>
      <rPr>
        <b/>
        <sz val="11"/>
        <color rgb="FFFF0000"/>
        <rFont val="Calibri"/>
        <family val="2"/>
      </rPr>
      <t xml:space="preserve">Tonnage annuel  prévisionnel incorporé
</t>
    </r>
    <r>
      <rPr>
        <sz val="11"/>
        <color rgb="FF000000"/>
        <rFont val="Calibri"/>
        <family val="2"/>
      </rPr>
      <t>après projet (t/an)
ANNEE 1</t>
    </r>
  </si>
  <si>
    <r>
      <rPr>
        <b/>
        <sz val="11"/>
        <color rgb="FFFF0000"/>
        <rFont val="Calibri"/>
        <family val="2"/>
      </rPr>
      <t xml:space="preserve">Tonnage annuel  prévisionnel incorporé
</t>
    </r>
    <r>
      <rPr>
        <sz val="11"/>
        <color rgb="FF000000"/>
        <rFont val="Calibri"/>
        <family val="2"/>
      </rPr>
      <t>après projet (t/an)
ANNEE 2</t>
    </r>
  </si>
  <si>
    <r>
      <rPr>
        <b/>
        <sz val="11"/>
        <color rgb="FFFF0000"/>
        <rFont val="Calibri"/>
        <family val="2"/>
      </rPr>
      <t xml:space="preserve">Tonnage annuel prévisionnel incorporé
</t>
    </r>
    <r>
      <rPr>
        <sz val="11"/>
        <color rgb="FF000000"/>
        <rFont val="Calibri"/>
        <family val="2"/>
      </rPr>
      <t>sortant projet (t/an)
ANNEE 3</t>
    </r>
  </si>
  <si>
    <r>
      <rPr>
        <b/>
        <sz val="11"/>
        <color rgb="FFFF0000"/>
        <rFont val="Calibri"/>
        <family val="2"/>
      </rPr>
      <t xml:space="preserve">Tonnage annuel prévisionnel incorporé
</t>
    </r>
    <r>
      <rPr>
        <sz val="11"/>
        <color rgb="FF000000"/>
        <rFont val="Calibri"/>
        <family val="2"/>
      </rPr>
      <t>après projet (t/an)
ANNEE 4</t>
    </r>
  </si>
  <si>
    <r>
      <rPr>
        <b/>
        <sz val="11"/>
        <color rgb="FFFF0000"/>
        <rFont val="Calibri"/>
        <family val="2"/>
      </rPr>
      <t xml:space="preserve">Tonnage annuel prévisionnel incorporé
</t>
    </r>
    <r>
      <rPr>
        <sz val="11"/>
        <color rgb="FF000000"/>
        <rFont val="Calibri"/>
        <family val="2"/>
      </rPr>
      <t>après projet (t/an)
 ANNEE 5</t>
    </r>
  </si>
  <si>
    <t>L'inflation est-elle prise en compte dans le compte de résultat présenté ci-dessous ?</t>
  </si>
  <si>
    <t>Oui/Non</t>
  </si>
  <si>
    <t>VALORISATION ENERGETIQUE</t>
  </si>
  <si>
    <t xml:space="preserve">Attention, ce paramètre a une influence sur le taux d'aide maximum, à justifier </t>
  </si>
  <si>
    <t>A justifier pour les filiales (existantes ou en création)</t>
  </si>
  <si>
    <t>Zone AFR</t>
  </si>
  <si>
    <t>Grande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</si>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</sst>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 #,##0.00\ &quot;€&quot;_-;\-* #,##0.00\ &quot;€&quot;_-;_-* &quot;-&quot;??\ &quot;€&quot;_-;_-@_-"/>
    <numFmt numFmtId="164" formatCode="#,##0.0&quot; t/an&quot;"/>
    <numFmt numFmtId="165" formatCode="0.0%"/>
    <numFmt numFmtId="166" formatCode="&quot; &quot;* #,##0&quot; &quot;[$€-40C]&quot; &quot;;&quot;-&quot;* #,##0&quot; &quot;[$€-40C]&quot; &quot;;&quot; &quot;* &quot;-&quot;#&quot; &quot;[$€-40C]&quot; &quot;;&quot; &quot;@&quot; &quot;"/>
    <numFmt numFmtId="167" formatCode="#,##0.00&quot; &quot;[$€-40C]"/>
    <numFmt numFmtId="168" formatCode="&quot; &quot;* #,##0.00&quot; &quot;[$€-40C]&quot; &quot;;&quot;-&quot;* #,##0.00&quot; &quot;[$€-40C]&quot; &quot;;&quot; &quot;* &quot;-&quot;#&quot; &quot;[$€-40C]&quot; &quot;;&quot; &quot;@&quot; &quot;"/>
    <numFmt numFmtId="169" formatCode="#,##0&quot; &quot;;&quot;-&quot;#,##0&quot; &quot;"/>
    <numFmt numFmtId="170" formatCode="#,##0.00&quot; &quot;;&quot;-&quot;#,##0.00&quot; &quot;"/>
    <numFmt numFmtId="171" formatCode="0&quot; ans&quot;"/>
    <numFmt numFmtId="172" formatCode="&quot; &quot;* #,##0.00&quot;   &quot;;&quot;-&quot;* #,##0.00&quot;   &quot;;&quot; &quot;* &quot;-&quot;#&quot;   &quot;;&quot; &quot;@&quot; &quot;"/>
    <numFmt numFmtId="173" formatCode="0.0"/>
    <numFmt numFmtId="174" formatCode="&quot; &quot;* #,##0.00&quot; &quot;;&quot;-&quot;* #,##0.00&quot; &quot;;&quot; &quot;* &quot;-&quot;#&quot; &quot;;&quot; &quot;@&quot; &quot;"/>
  </numFmts>
  <fonts count="61" x14ac:knownFonts="1">
    <font>
      <sz val="11"/>
      <color rgb="FF000000"/>
      <name val="Calibri"/>
      <family val="2"/>
    </font>
    <font>
      <sz val="11"/>
      <color rgb="FF000000"/>
      <name val="Calibri"/>
      <family val="2"/>
    </font>
    <font>
      <i/>
      <sz val="11"/>
      <color rgb="FF808080"/>
      <name val="Calibri"/>
      <family val="2"/>
    </font>
    <font>
      <sz val="11"/>
      <color rgb="FF9C0006"/>
      <name val="Calibri"/>
      <family val="2"/>
    </font>
    <font>
      <sz val="11"/>
      <color rgb="FFFFFFFF"/>
      <name val="Calibri"/>
      <family val="2"/>
    </font>
    <font>
      <sz val="11"/>
      <color rgb="FFFF0000"/>
      <name val="Calibri"/>
      <family val="2"/>
    </font>
    <font>
      <u/>
      <sz val="11"/>
      <color rgb="FF0563C1"/>
      <name val="Calibri"/>
      <family val="2"/>
    </font>
    <font>
      <sz val="10"/>
      <color rgb="FF000000"/>
      <name val="Arial"/>
      <family val="2"/>
    </font>
    <font>
      <sz val="11"/>
      <color rgb="FF000000"/>
      <name val="Arial"/>
      <family val="2"/>
    </font>
    <font>
      <b/>
      <sz val="20"/>
      <color rgb="FFC00000"/>
      <name val="Arial"/>
      <family val="2"/>
    </font>
    <font>
      <b/>
      <sz val="16"/>
      <color rgb="FFC00000"/>
      <name val="Arial"/>
      <family val="2"/>
    </font>
    <font>
      <b/>
      <sz val="18"/>
      <color rgb="FFFFFFFF"/>
      <name val="Arial"/>
      <family val="2"/>
    </font>
    <font>
      <b/>
      <sz val="11"/>
      <color rgb="FF000000"/>
      <name val="Calibri"/>
      <family val="2"/>
    </font>
    <font>
      <b/>
      <u/>
      <sz val="20"/>
      <color rgb="FFC00000"/>
      <name val="Arial"/>
      <family val="2"/>
    </font>
    <font>
      <sz val="18"/>
      <color rgb="FFFFFFFF"/>
      <name val="Arial"/>
      <family val="2"/>
    </font>
    <font>
      <sz val="14"/>
      <color rgb="FFFFFFFF"/>
      <name val="Arial"/>
      <family val="2"/>
    </font>
    <font>
      <i/>
      <sz val="10"/>
      <color rgb="FF000000"/>
      <name val="Arial"/>
      <family val="2"/>
    </font>
    <font>
      <b/>
      <sz val="14"/>
      <color rgb="FF000000"/>
      <name val="Arial"/>
      <family val="2"/>
    </font>
    <font>
      <i/>
      <sz val="9"/>
      <color rgb="FF000000"/>
      <name val="Calibri"/>
      <family val="2"/>
    </font>
    <font>
      <b/>
      <sz val="11"/>
      <color rgb="FFFF0000"/>
      <name val="Calibri"/>
      <family val="2"/>
    </font>
    <font>
      <sz val="10"/>
      <color rgb="FF000000"/>
      <name val="Calibri"/>
      <family val="2"/>
    </font>
    <font>
      <i/>
      <sz val="10"/>
      <color rgb="FF000000"/>
      <name val="Calibri"/>
      <family val="2"/>
    </font>
    <font>
      <b/>
      <sz val="10"/>
      <color rgb="FF000000"/>
      <name val="Calibri"/>
      <family val="2"/>
    </font>
    <font>
      <b/>
      <sz val="10"/>
      <color rgb="FF000000"/>
      <name val="Arial"/>
      <family val="2"/>
    </font>
    <font>
      <b/>
      <u/>
      <sz val="10"/>
      <color rgb="FF000000"/>
      <name val="Arial"/>
      <family val="2"/>
    </font>
    <font>
      <sz val="10"/>
      <color rgb="FFFFFFFF"/>
      <name val="Arial"/>
      <family val="2"/>
    </font>
    <font>
      <b/>
      <sz val="10"/>
      <color rgb="FFFFFFFF"/>
      <name val="Arial"/>
      <family val="2"/>
    </font>
    <font>
      <sz val="10"/>
      <color rgb="FF4472C4"/>
      <name val="Arial"/>
      <family val="2"/>
    </font>
    <font>
      <b/>
      <u/>
      <sz val="10"/>
      <color rgb="FF002060"/>
      <name val="Arial"/>
      <family val="2"/>
    </font>
    <font>
      <u/>
      <sz val="10"/>
      <color rgb="FF0563C1"/>
      <name val="Arial"/>
      <family val="2"/>
    </font>
    <font>
      <b/>
      <sz val="16"/>
      <color rgb="FFFFFFFF"/>
      <name val="Arial"/>
      <family val="2"/>
    </font>
    <font>
      <b/>
      <sz val="10"/>
      <color rgb="FFC00000"/>
      <name val="Arial"/>
      <family val="2"/>
    </font>
    <font>
      <sz val="4"/>
      <color rgb="FFFFFFFF"/>
      <name val="Arial"/>
      <family val="2"/>
    </font>
    <font>
      <sz val="4"/>
      <color rgb="FF000000"/>
      <name val="Arial"/>
      <family val="2"/>
    </font>
    <font>
      <b/>
      <sz val="4"/>
      <color rgb="FFC00000"/>
      <name val="Arial"/>
      <family val="2"/>
    </font>
    <font>
      <sz val="4"/>
      <color rgb="FF808080"/>
      <name val="Arial"/>
      <family val="2"/>
    </font>
    <font>
      <b/>
      <sz val="10"/>
      <color rgb="FFFF0000"/>
      <name val="Arial"/>
      <family val="2"/>
    </font>
    <font>
      <sz val="14"/>
      <color rgb="FF000000"/>
      <name val="Arial"/>
      <family val="2"/>
    </font>
    <font>
      <b/>
      <sz val="11"/>
      <color rgb="FF000000"/>
      <name val="Tahoma"/>
      <family val="2"/>
    </font>
    <font>
      <b/>
      <sz val="11"/>
      <color rgb="FF000000"/>
      <name val="Arial"/>
      <family val="2"/>
    </font>
    <font>
      <b/>
      <sz val="11"/>
      <color rgb="FFFFFFFF"/>
      <name val="Arial"/>
      <family val="2"/>
    </font>
    <font>
      <b/>
      <sz val="11"/>
      <color rgb="FF16365C"/>
      <name val="Arial"/>
      <family val="2"/>
    </font>
    <font>
      <b/>
      <sz val="11"/>
      <color rgb="FF92D050"/>
      <name val="Arial"/>
      <family val="2"/>
    </font>
    <font>
      <u/>
      <sz val="11"/>
      <color rgb="FF000000"/>
      <name val="Arial"/>
      <family val="2"/>
    </font>
    <font>
      <b/>
      <u/>
      <sz val="11"/>
      <color rgb="FF000000"/>
      <name val="Arial"/>
      <family val="2"/>
    </font>
    <font>
      <sz val="12"/>
      <color rgb="FF000000"/>
      <name val="Arial"/>
      <family val="2"/>
    </font>
    <font>
      <u/>
      <sz val="11"/>
      <color rgb="FF0563C1"/>
      <name val="Arial"/>
      <family val="2"/>
    </font>
    <font>
      <sz val="8"/>
      <color rgb="FF000000"/>
      <name val="Arial"/>
      <family val="2"/>
    </font>
    <font>
      <b/>
      <sz val="8"/>
      <color rgb="FFFFFFFF"/>
      <name val="Arial"/>
      <family val="2"/>
    </font>
    <font>
      <b/>
      <sz val="8"/>
      <color rgb="FF000000"/>
      <name val="Arial"/>
      <family val="2"/>
    </font>
    <font>
      <sz val="10"/>
      <color rgb="FF000000"/>
      <name val="Tahoma"/>
      <family val="2"/>
    </font>
    <font>
      <b/>
      <sz val="10"/>
      <color rgb="FF000000"/>
      <name val="Tahoma"/>
      <family val="2"/>
    </font>
    <font>
      <i/>
      <sz val="8"/>
      <color rgb="FFFF0000"/>
      <name val="Arial"/>
      <family val="2"/>
    </font>
    <font>
      <sz val="10"/>
      <color rgb="FFC0C0C0"/>
      <name val="Arial"/>
      <family val="2"/>
    </font>
    <font>
      <sz val="9"/>
      <color indexed="81"/>
      <name val="Tahoma"/>
      <family val="2"/>
    </font>
    <font>
      <sz val="8"/>
      <name val="Calibri"/>
      <family val="2"/>
    </font>
    <font>
      <b/>
      <sz val="10"/>
      <name val="Arial"/>
      <family val="2"/>
    </font>
    <font>
      <b/>
      <sz val="9"/>
      <color rgb="FF000000"/>
      <name val="Arial"/>
      <family val="2"/>
    </font>
    <font>
      <b/>
      <sz val="12"/>
      <color rgb="FF000000"/>
      <name val="Arial"/>
      <family val="2"/>
    </font>
    <font>
      <b/>
      <sz val="16"/>
      <color rgb="FF000000"/>
      <name val="Calibri"/>
      <family val="2"/>
    </font>
    <font>
      <b/>
      <sz val="8"/>
      <name val="Arial"/>
      <family val="2"/>
    </font>
  </fonts>
  <fills count="26">
    <fill>
      <patternFill patternType="none"/>
    </fill>
    <fill>
      <patternFill patternType="gray125"/>
    </fill>
    <fill>
      <patternFill patternType="solid">
        <fgColor rgb="FFFFC7CE"/>
        <bgColor rgb="FFFFC7CE"/>
      </patternFill>
    </fill>
    <fill>
      <patternFill patternType="solid">
        <fgColor rgb="FFFF0000"/>
        <bgColor rgb="FFFF0000"/>
      </patternFill>
    </fill>
    <fill>
      <patternFill patternType="solid">
        <fgColor rgb="FFFFFFFF"/>
        <bgColor rgb="FFFFFFFF"/>
      </patternFill>
    </fill>
    <fill>
      <patternFill patternType="solid">
        <fgColor rgb="FF002060"/>
        <bgColor rgb="FF002060"/>
      </patternFill>
    </fill>
    <fill>
      <patternFill patternType="solid">
        <fgColor rgb="FFD9E1F2"/>
        <bgColor rgb="FFD9E1F2"/>
      </patternFill>
    </fill>
    <fill>
      <patternFill patternType="solid">
        <fgColor rgb="FFD9D9D9"/>
        <bgColor rgb="FFD9D9D9"/>
      </patternFill>
    </fill>
    <fill>
      <patternFill patternType="solid">
        <fgColor rgb="FFF2F2F2"/>
        <bgColor rgb="FFF2F2F2"/>
      </patternFill>
    </fill>
    <fill>
      <patternFill patternType="solid">
        <fgColor rgb="FFC00000"/>
        <bgColor rgb="FFC00000"/>
      </patternFill>
    </fill>
    <fill>
      <patternFill patternType="solid">
        <fgColor rgb="FF16365C"/>
        <bgColor rgb="FF16365C"/>
      </patternFill>
    </fill>
    <fill>
      <patternFill patternType="solid">
        <fgColor rgb="FF92D050"/>
        <bgColor rgb="FF92D050"/>
      </patternFill>
    </fill>
    <fill>
      <patternFill patternType="solid">
        <fgColor rgb="FFFFD5D5"/>
        <bgColor rgb="FFFFD5D5"/>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2" tint="-9.9978637043366805E-2"/>
        <bgColor rgb="FFD9E1F2"/>
      </patternFill>
    </fill>
    <fill>
      <patternFill patternType="solid">
        <fgColor theme="2"/>
        <bgColor indexed="64"/>
      </patternFill>
    </fill>
    <fill>
      <patternFill patternType="solid">
        <fgColor theme="2"/>
        <bgColor rgb="FFF2F2F2"/>
      </patternFill>
    </fill>
    <fill>
      <patternFill patternType="solid">
        <fgColor theme="7"/>
        <bgColor rgb="FFD9D9D9"/>
      </patternFill>
    </fill>
    <fill>
      <patternFill patternType="solid">
        <fgColor theme="9" tint="-0.249977111117893"/>
        <bgColor rgb="FFD9D9D9"/>
      </patternFill>
    </fill>
    <fill>
      <patternFill patternType="solid">
        <fgColor theme="7" tint="0.79998168889431442"/>
        <bgColor indexed="64"/>
      </patternFill>
    </fill>
    <fill>
      <patternFill patternType="solid">
        <fgColor theme="9" tint="0.79998168889431442"/>
        <bgColor indexed="64"/>
      </patternFill>
    </fill>
    <fill>
      <patternFill patternType="solid">
        <fgColor rgb="FF002060"/>
        <bgColor rgb="FF333F4F"/>
      </patternFill>
    </fill>
    <fill>
      <patternFill patternType="solid">
        <fgColor rgb="FF002060"/>
        <bgColor indexed="64"/>
      </patternFill>
    </fill>
    <fill>
      <patternFill patternType="solid">
        <fgColor theme="8"/>
        <bgColor rgb="FF808080"/>
      </patternFill>
    </fill>
    <fill>
      <patternFill patternType="solid">
        <fgColor theme="8" tint="0.59999389629810485"/>
        <bgColor rgb="FFF2F2F2"/>
      </patternFill>
    </fill>
  </fills>
  <borders count="83">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medium">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808080"/>
      </left>
      <right style="thin">
        <color rgb="FF808080"/>
      </right>
      <top style="thin">
        <color rgb="FF808080"/>
      </top>
      <bottom style="thin">
        <color rgb="FF808080"/>
      </bottom>
      <diagonal/>
    </border>
    <border>
      <left style="thin">
        <color rgb="FFA6A6A6"/>
      </left>
      <right style="thin">
        <color rgb="FFA6A6A6"/>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808080"/>
      </left>
      <right style="thin">
        <color rgb="FF808080"/>
      </right>
      <top style="thin">
        <color rgb="FF808080"/>
      </top>
      <bottom/>
      <diagonal/>
    </border>
    <border>
      <left style="thin">
        <color rgb="FF808080"/>
      </left>
      <right style="thin">
        <color rgb="FF808080"/>
      </right>
      <top/>
      <bottom style="thin">
        <color rgb="FF808080"/>
      </bottom>
      <diagonal/>
    </border>
    <border>
      <left style="thin">
        <color rgb="FF808080"/>
      </left>
      <right/>
      <top style="thin">
        <color rgb="FF808080"/>
      </top>
      <bottom style="thin">
        <color rgb="FF808080"/>
      </bottom>
      <diagonal/>
    </border>
    <border>
      <left/>
      <right/>
      <top style="thin">
        <color rgb="FF808080"/>
      </top>
      <bottom style="thin">
        <color rgb="FF808080"/>
      </bottom>
      <diagonal/>
    </border>
    <border>
      <left style="thin">
        <color rgb="FF808080"/>
      </left>
      <right style="thin">
        <color rgb="FF808080"/>
      </right>
      <top/>
      <bottom/>
      <diagonal/>
    </border>
    <border>
      <left/>
      <right style="medium">
        <color rgb="FF000000"/>
      </right>
      <top style="thin">
        <color rgb="FF808080"/>
      </top>
      <bottom style="thin">
        <color rgb="FF808080"/>
      </bottom>
      <diagonal/>
    </border>
    <border>
      <left style="thin">
        <color rgb="FFFFFFFF"/>
      </left>
      <right style="thin">
        <color rgb="FFFFFFFF"/>
      </right>
      <top style="thin">
        <color rgb="FFFFFFFF"/>
      </top>
      <bottom/>
      <diagonal/>
    </border>
    <border>
      <left/>
      <right style="thin">
        <color rgb="FF808080"/>
      </right>
      <top style="thin">
        <color rgb="FF808080"/>
      </top>
      <bottom style="thin">
        <color rgb="FF808080"/>
      </bottom>
      <diagonal/>
    </border>
    <border>
      <left style="thin">
        <color rgb="FF808080"/>
      </left>
      <right/>
      <top style="thin">
        <color rgb="FF808080"/>
      </top>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FFFFFF"/>
      </right>
      <top style="thin">
        <color rgb="FF000000"/>
      </top>
      <bottom style="thin">
        <color rgb="FF000000"/>
      </bottom>
      <diagonal/>
    </border>
    <border>
      <left style="thin">
        <color rgb="FFFFFFFF"/>
      </left>
      <right style="thin">
        <color rgb="FFFFFFFF"/>
      </right>
      <top style="thin">
        <color rgb="FF000000"/>
      </top>
      <bottom style="thin">
        <color rgb="FF000000"/>
      </bottom>
      <diagonal/>
    </border>
    <border>
      <left style="thin">
        <color rgb="FFFFFFFF"/>
      </left>
      <right style="thin">
        <color rgb="FF000000"/>
      </right>
      <top style="thin">
        <color rgb="FF000000"/>
      </top>
      <bottom style="thin">
        <color rgb="FF000000"/>
      </bottom>
      <diagonal/>
    </border>
    <border>
      <left style="thin">
        <color rgb="FF000000"/>
      </left>
      <right style="thin">
        <color rgb="FFFFFFFF"/>
      </right>
      <top style="thin">
        <color rgb="FF000000"/>
      </top>
      <bottom style="thin">
        <color rgb="FFFFFFFF"/>
      </bottom>
      <diagonal/>
    </border>
    <border>
      <left style="thin">
        <color rgb="FFFFFFFF"/>
      </left>
      <right style="thin">
        <color rgb="FFFFFFFF"/>
      </right>
      <top style="thin">
        <color rgb="FF000000"/>
      </top>
      <bottom style="thin">
        <color rgb="FFFFFFFF"/>
      </bottom>
      <diagonal/>
    </border>
    <border>
      <left style="thin">
        <color rgb="FFFFFFFF"/>
      </left>
      <right style="thin">
        <color rgb="FF000000"/>
      </right>
      <top style="thin">
        <color rgb="FF000000"/>
      </top>
      <bottom style="thin">
        <color rgb="FFFFFFFF"/>
      </bottom>
      <diagonal/>
    </border>
    <border>
      <left style="thin">
        <color rgb="FF000000"/>
      </left>
      <right style="thin">
        <color rgb="FFFFFFFF"/>
      </right>
      <top style="thin">
        <color rgb="FFFFFFFF"/>
      </top>
      <bottom style="thin">
        <color rgb="FF000000"/>
      </bottom>
      <diagonal/>
    </border>
    <border>
      <left style="thin">
        <color rgb="FFFFFFFF"/>
      </left>
      <right style="thin">
        <color rgb="FFFFFFFF"/>
      </right>
      <top style="thin">
        <color rgb="FFFFFFFF"/>
      </top>
      <bottom style="thin">
        <color rgb="FF000000"/>
      </bottom>
      <diagonal/>
    </border>
    <border>
      <left style="thin">
        <color rgb="FFFFFFFF"/>
      </left>
      <right style="thin">
        <color rgb="FF000000"/>
      </right>
      <top style="thin">
        <color rgb="FFFFFFFF"/>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thin">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right/>
      <top style="medium">
        <color rgb="FF000000"/>
      </top>
      <bottom/>
      <diagonal/>
    </border>
    <border>
      <left/>
      <right style="medium">
        <color rgb="FF000000"/>
      </right>
      <top style="medium">
        <color rgb="FF000000"/>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diagonal/>
    </border>
    <border>
      <left/>
      <right/>
      <top/>
      <bottom style="thin">
        <color rgb="FF000000"/>
      </bottom>
      <diagonal/>
    </border>
    <border>
      <left style="thin">
        <color indexed="64"/>
      </left>
      <right style="thin">
        <color indexed="64"/>
      </right>
      <top/>
      <bottom style="thin">
        <color indexed="64"/>
      </bottom>
      <diagonal/>
    </border>
    <border>
      <left style="medium">
        <color rgb="FF000000"/>
      </left>
      <right/>
      <top style="thin">
        <color rgb="FF000000"/>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rgb="FF000000"/>
      </top>
      <bottom style="thin">
        <color rgb="FF000000"/>
      </bottom>
      <diagonal/>
    </border>
    <border>
      <left style="thin">
        <color rgb="FF000000"/>
      </left>
      <right/>
      <top style="thin">
        <color indexed="64"/>
      </top>
      <bottom/>
      <diagonal/>
    </border>
    <border>
      <left style="thin">
        <color rgb="FF000000"/>
      </left>
      <right/>
      <top/>
      <bottom style="thin">
        <color indexed="64"/>
      </bottom>
      <diagonal/>
    </border>
    <border>
      <left/>
      <right style="thin">
        <color indexed="64"/>
      </right>
      <top style="thin">
        <color indexed="64"/>
      </top>
      <bottom/>
      <diagonal/>
    </border>
    <border>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s>
  <cellStyleXfs count="32">
    <xf numFmtId="0" fontId="0" fillId="0" borderId="0"/>
    <xf numFmtId="174"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2" borderId="0" applyNumberFormat="0" applyBorder="0" applyAlignment="0" applyProtection="0"/>
    <xf numFmtId="0" fontId="2" fillId="0" borderId="0" applyNumberFormat="0" applyFill="0" applyBorder="0" applyAlignment="0" applyProtection="0"/>
    <xf numFmtId="0" fontId="4" fillId="0" borderId="0" applyNumberFormat="0" applyBorder="0" applyAlignment="0" applyProtection="0"/>
    <xf numFmtId="0" fontId="5" fillId="0" borderId="0" applyNumberFormat="0" applyFill="0" applyBorder="0" applyAlignment="0" applyProtection="0"/>
    <xf numFmtId="0" fontId="3" fillId="2" borderId="0" applyNumberFormat="0" applyBorder="0" applyAlignment="0" applyProtection="0"/>
    <xf numFmtId="0" fontId="2" fillId="0" borderId="0" applyNumberFormat="0" applyFill="0" applyBorder="0" applyAlignment="0" applyProtection="0"/>
    <xf numFmtId="0" fontId="4" fillId="0" borderId="0" applyNumberFormat="0" applyBorder="0" applyAlignment="0" applyProtection="0"/>
    <xf numFmtId="0" fontId="5" fillId="0" borderId="0" applyNumberFormat="0" applyFill="0" applyBorder="0" applyAlignment="0" applyProtection="0"/>
    <xf numFmtId="0" fontId="3" fillId="2" borderId="0" applyNumberFormat="0" applyBorder="0" applyAlignment="0" applyProtection="0"/>
    <xf numFmtId="0" fontId="2" fillId="0" borderId="0" applyNumberFormat="0" applyFill="0" applyBorder="0" applyAlignment="0" applyProtection="0"/>
    <xf numFmtId="0" fontId="4" fillId="0" borderId="0" applyNumberFormat="0" applyBorder="0" applyAlignment="0" applyProtection="0"/>
    <xf numFmtId="0" fontId="4" fillId="0" borderId="0" applyNumberFormat="0" applyAlignment="0" applyProtection="0"/>
    <xf numFmtId="0" fontId="5" fillId="0" borderId="0" applyNumberFormat="0" applyFill="0" applyBorder="0" applyAlignment="0" applyProtection="0"/>
    <xf numFmtId="0" fontId="3" fillId="2" borderId="0" applyNumberFormat="0" applyBorder="0" applyAlignment="0" applyProtection="0"/>
    <xf numFmtId="0" fontId="1" fillId="3" borderId="0" applyNumberFormat="0" applyFont="0" applyBorder="0" applyAlignment="0" applyProtection="0"/>
    <xf numFmtId="0" fontId="5" fillId="0" borderId="0" applyNumberFormat="0" applyFill="0" applyBorder="0" applyAlignment="0" applyProtection="0"/>
    <xf numFmtId="0" fontId="3" fillId="2" borderId="0" applyNumberFormat="0" applyBorder="0" applyAlignment="0" applyProtection="0"/>
    <xf numFmtId="0" fontId="1" fillId="0" borderId="0" applyNumberFormat="0" applyFont="0" applyFill="0" applyBorder="0" applyAlignment="0" applyProtection="0"/>
    <xf numFmtId="0" fontId="2" fillId="0" borderId="0" applyNumberFormat="0" applyFill="0" applyBorder="0" applyAlignment="0" applyProtection="0"/>
    <xf numFmtId="0" fontId="4" fillId="0"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2" fontId="1" fillId="0" borderId="0" applyFont="0" applyFill="0" applyBorder="0" applyAlignment="0" applyProtection="0"/>
    <xf numFmtId="0" fontId="7" fillId="0" borderId="0" applyNumberFormat="0" applyBorder="0" applyProtection="0"/>
    <xf numFmtId="0" fontId="7" fillId="0" borderId="0" applyNumberFormat="0" applyBorder="0" applyProtection="0"/>
    <xf numFmtId="0" fontId="7" fillId="0" borderId="0" applyNumberFormat="0" applyBorder="0" applyProtection="0"/>
    <xf numFmtId="9" fontId="1" fillId="0" borderId="0" applyFont="0" applyFill="0" applyBorder="0" applyAlignment="0" applyProtection="0"/>
  </cellStyleXfs>
  <cellXfs count="311">
    <xf numFmtId="0" fontId="0" fillId="0" borderId="0" xfId="0"/>
    <xf numFmtId="0" fontId="8" fillId="4" borderId="0" xfId="0" applyFont="1" applyFill="1"/>
    <xf numFmtId="0" fontId="10" fillId="4" borderId="0" xfId="0" applyFont="1" applyFill="1" applyAlignment="1">
      <alignment horizontal="center" vertical="center" wrapText="1"/>
    </xf>
    <xf numFmtId="0" fontId="7" fillId="4" borderId="0" xfId="0" applyFont="1" applyFill="1"/>
    <xf numFmtId="0" fontId="0" fillId="6" borderId="0" xfId="0" applyFill="1"/>
    <xf numFmtId="0" fontId="12" fillId="0" borderId="0" xfId="0" applyFont="1"/>
    <xf numFmtId="0" fontId="0" fillId="4" borderId="0" xfId="0" applyFill="1"/>
    <xf numFmtId="0" fontId="9" fillId="4" borderId="0" xfId="0" applyFont="1" applyFill="1" applyAlignment="1">
      <alignment vertical="center"/>
    </xf>
    <xf numFmtId="0" fontId="11" fillId="5" borderId="0" xfId="0" applyFont="1" applyFill="1" applyAlignment="1">
      <alignment vertical="center"/>
    </xf>
    <xf numFmtId="0" fontId="16" fillId="0" borderId="0" xfId="0" applyFont="1" applyAlignment="1">
      <alignment horizontal="center"/>
    </xf>
    <xf numFmtId="0" fontId="12" fillId="0" borderId="6" xfId="0" applyFont="1" applyBorder="1" applyAlignment="1">
      <alignment horizontal="center" vertical="center" wrapText="1"/>
    </xf>
    <xf numFmtId="0" fontId="0" fillId="6" borderId="11" xfId="0" applyFill="1" applyBorder="1" applyAlignment="1" applyProtection="1">
      <alignment vertical="center" wrapText="1"/>
      <protection locked="0"/>
    </xf>
    <xf numFmtId="164" fontId="0" fillId="6" borderId="11" xfId="0" applyNumberFormat="1" applyFill="1" applyBorder="1" applyAlignment="1" applyProtection="1">
      <alignment vertical="center" wrapText="1"/>
      <protection locked="0"/>
    </xf>
    <xf numFmtId="164" fontId="0" fillId="6" borderId="12" xfId="0" applyNumberFormat="1" applyFill="1" applyBorder="1" applyAlignment="1" applyProtection="1">
      <alignment vertical="center" wrapText="1"/>
      <protection locked="0"/>
    </xf>
    <xf numFmtId="164" fontId="0" fillId="6" borderId="2" xfId="0" applyNumberFormat="1" applyFill="1" applyBorder="1" applyAlignment="1" applyProtection="1">
      <alignment vertical="center" wrapText="1"/>
      <protection locked="0"/>
    </xf>
    <xf numFmtId="164" fontId="0" fillId="0" borderId="13" xfId="0" applyNumberFormat="1" applyBorder="1" applyAlignment="1">
      <alignment vertical="center" wrapText="1"/>
    </xf>
    <xf numFmtId="0" fontId="20" fillId="6" borderId="12" xfId="0" applyFont="1" applyFill="1" applyBorder="1" applyAlignment="1" applyProtection="1">
      <alignment vertical="center" wrapText="1"/>
      <protection locked="0"/>
    </xf>
    <xf numFmtId="0" fontId="20" fillId="6" borderId="2" xfId="0" applyFont="1" applyFill="1" applyBorder="1" applyAlignment="1" applyProtection="1">
      <alignment vertical="center" wrapText="1"/>
      <protection locked="0"/>
    </xf>
    <xf numFmtId="0" fontId="0" fillId="6" borderId="2" xfId="0" applyFill="1" applyBorder="1" applyAlignment="1" applyProtection="1">
      <alignment vertical="center" wrapText="1"/>
      <protection locked="0"/>
    </xf>
    <xf numFmtId="0" fontId="21" fillId="6" borderId="2" xfId="0" applyFont="1" applyFill="1" applyBorder="1" applyAlignment="1" applyProtection="1">
      <alignment vertical="center" wrapText="1"/>
      <protection locked="0"/>
    </xf>
    <xf numFmtId="0" fontId="0" fillId="6" borderId="14" xfId="0" applyFill="1" applyBorder="1" applyAlignment="1" applyProtection="1">
      <alignment vertical="center" wrapText="1"/>
      <protection locked="0"/>
    </xf>
    <xf numFmtId="0" fontId="0" fillId="0" borderId="0" xfId="0" applyAlignment="1">
      <alignment vertical="center" wrapText="1"/>
    </xf>
    <xf numFmtId="0" fontId="0" fillId="6" borderId="12" xfId="0" applyFill="1" applyBorder="1" applyAlignment="1" applyProtection="1">
      <alignment vertical="center" wrapText="1"/>
      <protection locked="0"/>
    </xf>
    <xf numFmtId="0" fontId="12" fillId="6" borderId="14" xfId="0" applyFont="1" applyFill="1" applyBorder="1" applyAlignment="1" applyProtection="1">
      <alignment vertical="center" wrapText="1"/>
      <protection locked="0"/>
    </xf>
    <xf numFmtId="0" fontId="12" fillId="0" borderId="15" xfId="0" applyFont="1" applyBorder="1"/>
    <xf numFmtId="0" fontId="0" fillId="4" borderId="0" xfId="0" applyFill="1" applyAlignment="1">
      <alignment horizontal="right"/>
    </xf>
    <xf numFmtId="173" fontId="1" fillId="0" borderId="5" xfId="1" applyNumberFormat="1" applyFill="1" applyBorder="1" applyAlignment="1">
      <alignment horizontal="right" vertical="center"/>
    </xf>
    <xf numFmtId="0" fontId="0" fillId="4" borderId="0" xfId="0" applyFill="1" applyAlignment="1">
      <alignment horizontal="left" vertical="center"/>
    </xf>
    <xf numFmtId="0" fontId="0" fillId="4" borderId="5" xfId="0" applyFill="1" applyBorder="1" applyAlignment="1">
      <alignment horizontal="right" vertical="center" wrapText="1"/>
    </xf>
    <xf numFmtId="173" fontId="12" fillId="6" borderId="5" xfId="1" applyNumberFormat="1" applyFont="1" applyFill="1" applyBorder="1" applyAlignment="1" applyProtection="1">
      <alignment horizontal="right" vertical="center"/>
      <protection locked="0"/>
    </xf>
    <xf numFmtId="0" fontId="22" fillId="0" borderId="0" xfId="0" applyFont="1" applyAlignment="1">
      <alignment horizontal="left" vertical="center"/>
    </xf>
    <xf numFmtId="0" fontId="12" fillId="0" borderId="0" xfId="0" applyFont="1" applyAlignment="1">
      <alignment horizontal="left" vertical="center"/>
    </xf>
    <xf numFmtId="0" fontId="22" fillId="6" borderId="2" xfId="0" applyFont="1" applyFill="1" applyBorder="1" applyAlignment="1" applyProtection="1">
      <alignment vertical="center" wrapText="1"/>
      <protection locked="0"/>
    </xf>
    <xf numFmtId="0" fontId="25" fillId="4" borderId="0" xfId="0" applyFont="1" applyFill="1"/>
    <xf numFmtId="0" fontId="16" fillId="4" borderId="0" xfId="0" applyFont="1" applyFill="1"/>
    <xf numFmtId="164" fontId="7" fillId="0" borderId="21" xfId="0" applyNumberFormat="1" applyFont="1" applyBorder="1" applyAlignment="1">
      <alignment horizontal="center" vertical="center" wrapText="1"/>
    </xf>
    <xf numFmtId="165" fontId="7" fillId="6" borderId="21" xfId="3" applyNumberFormat="1" applyFont="1" applyFill="1" applyBorder="1" applyAlignment="1" applyProtection="1">
      <alignment horizontal="right" indent="1"/>
      <protection locked="0"/>
    </xf>
    <xf numFmtId="0" fontId="7" fillId="4" borderId="0" xfId="0" applyFont="1" applyFill="1" applyAlignment="1">
      <alignment vertical="center"/>
    </xf>
    <xf numFmtId="0" fontId="8" fillId="0" borderId="0" xfId="0" applyFont="1" applyAlignment="1">
      <alignment vertical="center"/>
    </xf>
    <xf numFmtId="0" fontId="8" fillId="4" borderId="0" xfId="0" applyFont="1" applyFill="1" applyAlignment="1">
      <alignment vertical="center"/>
    </xf>
    <xf numFmtId="0" fontId="26" fillId="0" borderId="0" xfId="0" applyFont="1" applyAlignment="1">
      <alignment horizontal="left" vertical="center"/>
    </xf>
    <xf numFmtId="0" fontId="7" fillId="0" borderId="0" xfId="0" applyFont="1"/>
    <xf numFmtId="0" fontId="23" fillId="0" borderId="0" xfId="0" applyFont="1" applyAlignment="1">
      <alignment horizontal="right" vertical="center"/>
    </xf>
    <xf numFmtId="0" fontId="11" fillId="0" borderId="0" xfId="0" applyFont="1" applyAlignment="1">
      <alignment horizontal="left" vertical="center"/>
    </xf>
    <xf numFmtId="0" fontId="7" fillId="6" borderId="0" xfId="0" applyFont="1" applyFill="1" applyAlignment="1" applyProtection="1">
      <alignment horizontal="left" vertical="center"/>
      <protection locked="0"/>
    </xf>
    <xf numFmtId="0" fontId="23" fillId="4" borderId="0" xfId="0" applyFont="1" applyFill="1" applyAlignment="1">
      <alignment horizontal="right" vertical="center"/>
    </xf>
    <xf numFmtId="0" fontId="27" fillId="4" borderId="0" xfId="0" applyFont="1" applyFill="1"/>
    <xf numFmtId="0" fontId="27" fillId="4" borderId="0" xfId="0" applyFont="1" applyFill="1" applyAlignment="1">
      <alignment vertical="center"/>
    </xf>
    <xf numFmtId="0" fontId="28" fillId="4" borderId="0" xfId="0" applyFont="1" applyFill="1" applyAlignment="1">
      <alignment vertical="center"/>
    </xf>
    <xf numFmtId="0" fontId="29" fillId="4" borderId="0" xfId="26" applyFont="1" applyFill="1" applyAlignment="1">
      <alignment horizontal="left" vertical="center" indent="3"/>
    </xf>
    <xf numFmtId="0" fontId="0" fillId="0" borderId="0" xfId="0" applyAlignment="1">
      <alignment vertical="center"/>
    </xf>
    <xf numFmtId="167" fontId="4" fillId="0" borderId="0" xfId="0" applyNumberFormat="1" applyFont="1" applyAlignment="1">
      <alignment vertical="center"/>
    </xf>
    <xf numFmtId="0" fontId="7" fillId="0" borderId="0" xfId="0" applyFont="1" applyAlignment="1">
      <alignment vertical="center"/>
    </xf>
    <xf numFmtId="0" fontId="7" fillId="8" borderId="23" xfId="0" applyFont="1" applyFill="1" applyBorder="1" applyAlignment="1">
      <alignment vertical="center"/>
    </xf>
    <xf numFmtId="0" fontId="7" fillId="4" borderId="24" xfId="0" applyFont="1" applyFill="1" applyBorder="1" applyAlignment="1">
      <alignment horizontal="left" vertical="center"/>
    </xf>
    <xf numFmtId="0" fontId="7" fillId="6" borderId="20" xfId="0" applyFont="1" applyFill="1" applyBorder="1" applyAlignment="1" applyProtection="1">
      <alignment horizontal="left" vertical="center"/>
      <protection locked="0"/>
    </xf>
    <xf numFmtId="167" fontId="7" fillId="6" borderId="20" xfId="0" applyNumberFormat="1" applyFont="1" applyFill="1" applyBorder="1" applyAlignment="1" applyProtection="1">
      <alignment vertical="center"/>
      <protection locked="0"/>
    </xf>
    <xf numFmtId="0" fontId="7" fillId="8" borderId="24" xfId="0" applyFont="1" applyFill="1" applyBorder="1" applyAlignment="1">
      <alignment vertical="center"/>
    </xf>
    <xf numFmtId="0" fontId="16" fillId="6" borderId="23" xfId="0" applyFont="1" applyFill="1" applyBorder="1" applyAlignment="1" applyProtection="1">
      <alignment horizontal="left" vertical="center"/>
      <protection locked="0"/>
    </xf>
    <xf numFmtId="0" fontId="7" fillId="6" borderId="23" xfId="0" applyFont="1" applyFill="1" applyBorder="1" applyAlignment="1" applyProtection="1">
      <alignment horizontal="left" vertical="center"/>
      <protection locked="0"/>
    </xf>
    <xf numFmtId="167" fontId="7" fillId="6" borderId="23" xfId="0" applyNumberFormat="1" applyFont="1" applyFill="1" applyBorder="1" applyAlignment="1" applyProtection="1">
      <alignment vertical="center"/>
      <protection locked="0"/>
    </xf>
    <xf numFmtId="0" fontId="25" fillId="9" borderId="25" xfId="0" applyFont="1" applyFill="1" applyBorder="1" applyAlignment="1">
      <alignment vertical="center"/>
    </xf>
    <xf numFmtId="0" fontId="26" fillId="9" borderId="26" xfId="0" applyFont="1" applyFill="1" applyBorder="1" applyAlignment="1">
      <alignment vertical="center"/>
    </xf>
    <xf numFmtId="0" fontId="26" fillId="9" borderId="26" xfId="0" applyFont="1" applyFill="1" applyBorder="1" applyAlignment="1">
      <alignment horizontal="right" vertical="center" indent="1"/>
    </xf>
    <xf numFmtId="167" fontId="31" fillId="4" borderId="5" xfId="0" applyNumberFormat="1" applyFont="1" applyFill="1" applyBorder="1" applyAlignment="1">
      <alignment vertical="center"/>
    </xf>
    <xf numFmtId="0" fontId="7" fillId="8" borderId="23" xfId="0" applyFont="1" applyFill="1" applyBorder="1"/>
    <xf numFmtId="0" fontId="7" fillId="4" borderId="20" xfId="0" applyFont="1" applyFill="1" applyBorder="1" applyAlignment="1">
      <alignment horizontal="left" vertical="center"/>
    </xf>
    <xf numFmtId="0" fontId="7" fillId="8" borderId="27" xfId="0" applyFont="1" applyFill="1" applyBorder="1"/>
    <xf numFmtId="0" fontId="7" fillId="8" borderId="24" xfId="0" applyFont="1" applyFill="1" applyBorder="1"/>
    <xf numFmtId="0" fontId="26" fillId="9" borderId="28" xfId="0" applyFont="1" applyFill="1" applyBorder="1" applyAlignment="1">
      <alignment horizontal="right" vertical="center" indent="1"/>
    </xf>
    <xf numFmtId="0" fontId="7" fillId="4" borderId="29" xfId="0" applyFont="1" applyFill="1" applyBorder="1"/>
    <xf numFmtId="0" fontId="7" fillId="4" borderId="25" xfId="0" applyFont="1" applyFill="1" applyBorder="1" applyAlignment="1">
      <alignment horizontal="left" vertical="center"/>
    </xf>
    <xf numFmtId="0" fontId="7" fillId="0" borderId="30" xfId="0" applyFont="1" applyBorder="1" applyAlignment="1">
      <alignment horizontal="left" vertical="center"/>
    </xf>
    <xf numFmtId="0" fontId="16" fillId="6" borderId="31" xfId="0" applyFont="1" applyFill="1" applyBorder="1" applyAlignment="1" applyProtection="1">
      <alignment horizontal="left" vertical="center"/>
      <protection locked="0"/>
    </xf>
    <xf numFmtId="0" fontId="32" fillId="4" borderId="0" xfId="0" applyFont="1" applyFill="1"/>
    <xf numFmtId="0" fontId="33" fillId="4" borderId="0" xfId="0" applyFont="1" applyFill="1" applyAlignment="1">
      <alignment vertical="center"/>
    </xf>
    <xf numFmtId="0" fontId="34" fillId="4" borderId="0" xfId="0" applyFont="1" applyFill="1" applyAlignment="1">
      <alignment horizontal="center" vertical="center" wrapText="1"/>
    </xf>
    <xf numFmtId="14" fontId="35" fillId="4" borderId="0" xfId="0" applyNumberFormat="1" applyFont="1" applyFill="1" applyAlignment="1">
      <alignment horizontal="center"/>
    </xf>
    <xf numFmtId="0" fontId="33" fillId="4" borderId="0" xfId="0" applyFont="1" applyFill="1"/>
    <xf numFmtId="0" fontId="23" fillId="8" borderId="1" xfId="0" applyFont="1" applyFill="1" applyBorder="1" applyAlignment="1">
      <alignment horizontal="left" vertical="center"/>
    </xf>
    <xf numFmtId="0" fontId="23" fillId="8" borderId="2" xfId="0" applyFont="1" applyFill="1" applyBorder="1" applyAlignment="1">
      <alignment horizontal="center" vertical="center"/>
    </xf>
    <xf numFmtId="0" fontId="23" fillId="8" borderId="2" xfId="0" applyFont="1" applyFill="1" applyBorder="1" applyAlignment="1">
      <alignment horizontal="center" vertical="center" wrapText="1"/>
    </xf>
    <xf numFmtId="0" fontId="36" fillId="0" borderId="32" xfId="0" applyFont="1" applyBorder="1" applyAlignment="1">
      <alignment vertical="center" wrapText="1"/>
    </xf>
    <xf numFmtId="0" fontId="7" fillId="0" borderId="1" xfId="0" applyFont="1" applyBorder="1" applyAlignment="1">
      <alignment horizontal="left" vertical="center"/>
    </xf>
    <xf numFmtId="168" fontId="7" fillId="0" borderId="2" xfId="0" applyNumberFormat="1" applyFont="1" applyBorder="1" applyAlignment="1">
      <alignment horizontal="right" vertical="center"/>
    </xf>
    <xf numFmtId="168" fontId="25" fillId="0" borderId="3" xfId="0" applyNumberFormat="1" applyFont="1" applyBorder="1" applyAlignment="1">
      <alignment horizontal="right" vertical="center"/>
    </xf>
    <xf numFmtId="168" fontId="25" fillId="0" borderId="33" xfId="0" applyNumberFormat="1" applyFont="1" applyBorder="1" applyAlignment="1">
      <alignment horizontal="right" vertical="center"/>
    </xf>
    <xf numFmtId="168" fontId="25" fillId="0" borderId="8" xfId="0" applyNumberFormat="1" applyFont="1" applyBorder="1" applyAlignment="1">
      <alignment horizontal="right" vertical="center"/>
    </xf>
    <xf numFmtId="168" fontId="23" fillId="8" borderId="2" xfId="0" applyNumberFormat="1" applyFont="1" applyFill="1" applyBorder="1" applyAlignment="1">
      <alignment horizontal="right" vertical="center"/>
    </xf>
    <xf numFmtId="0" fontId="23" fillId="0" borderId="0" xfId="0" applyFont="1" applyAlignment="1">
      <alignment horizontal="left" vertical="center"/>
    </xf>
    <xf numFmtId="0" fontId="37" fillId="0" borderId="0" xfId="0" applyFont="1" applyAlignment="1">
      <alignment horizontal="right" vertical="center"/>
    </xf>
    <xf numFmtId="0" fontId="37" fillId="0" borderId="0" xfId="0" applyFont="1"/>
    <xf numFmtId="0" fontId="8" fillId="0" borderId="0" xfId="0" applyFont="1"/>
    <xf numFmtId="0" fontId="39" fillId="0" borderId="0" xfId="0" applyFont="1"/>
    <xf numFmtId="0" fontId="39" fillId="8" borderId="1" xfId="0" applyFont="1" applyFill="1" applyBorder="1" applyAlignment="1">
      <alignment horizontal="center"/>
    </xf>
    <xf numFmtId="0" fontId="40" fillId="10" borderId="34" xfId="0" applyFont="1" applyFill="1" applyBorder="1" applyAlignment="1">
      <alignment horizontal="center"/>
    </xf>
    <xf numFmtId="0" fontId="40" fillId="10" borderId="35" xfId="0" applyFont="1" applyFill="1" applyBorder="1" applyAlignment="1">
      <alignment horizontal="center"/>
    </xf>
    <xf numFmtId="0" fontId="40" fillId="10" borderId="36" xfId="0" applyFont="1" applyFill="1" applyBorder="1" applyAlignment="1">
      <alignment horizontal="center"/>
    </xf>
    <xf numFmtId="0" fontId="8" fillId="4" borderId="2" xfId="0" applyFont="1" applyFill="1" applyBorder="1"/>
    <xf numFmtId="0" fontId="8" fillId="4" borderId="2" xfId="0" applyFont="1" applyFill="1" applyBorder="1" applyAlignment="1">
      <alignment horizontal="center"/>
    </xf>
    <xf numFmtId="169" fontId="8" fillId="6" borderId="2" xfId="1" applyNumberFormat="1" applyFont="1" applyFill="1" applyBorder="1" applyAlignment="1" applyProtection="1">
      <alignment horizontal="right" indent="2"/>
      <protection locked="0"/>
    </xf>
    <xf numFmtId="0" fontId="40" fillId="10" borderId="34" xfId="0" applyFont="1" applyFill="1" applyBorder="1"/>
    <xf numFmtId="169" fontId="40" fillId="10" borderId="35" xfId="1" applyNumberFormat="1" applyFont="1" applyFill="1" applyBorder="1" applyAlignment="1">
      <alignment horizontal="right" indent="2"/>
    </xf>
    <xf numFmtId="169" fontId="40" fillId="10" borderId="36" xfId="1" applyNumberFormat="1" applyFont="1" applyFill="1" applyBorder="1" applyAlignment="1">
      <alignment horizontal="right" indent="2"/>
    </xf>
    <xf numFmtId="0" fontId="41" fillId="4" borderId="0" xfId="0" applyFont="1" applyFill="1" applyAlignment="1">
      <alignment horizontal="center"/>
    </xf>
    <xf numFmtId="0" fontId="40" fillId="11" borderId="0" xfId="0" applyFont="1" applyFill="1" applyAlignment="1">
      <alignment horizontal="center"/>
    </xf>
    <xf numFmtId="0" fontId="8" fillId="4" borderId="0" xfId="0" applyFont="1" applyFill="1" applyAlignment="1">
      <alignment vertical="center" wrapText="1"/>
    </xf>
    <xf numFmtId="0" fontId="8" fillId="4" borderId="2" xfId="0" applyFont="1" applyFill="1" applyBorder="1" applyAlignment="1">
      <alignment vertical="center" wrapText="1"/>
    </xf>
    <xf numFmtId="0" fontId="8" fillId="4" borderId="2" xfId="0" applyFont="1" applyFill="1" applyBorder="1" applyAlignment="1">
      <alignment horizontal="center" vertical="center" wrapText="1"/>
    </xf>
    <xf numFmtId="169" fontId="8" fillId="6" borderId="2" xfId="1" applyNumberFormat="1" applyFont="1" applyFill="1" applyBorder="1" applyAlignment="1" applyProtection="1">
      <alignment horizontal="right" vertical="center" wrapText="1" indent="2"/>
      <protection locked="0"/>
    </xf>
    <xf numFmtId="0" fontId="40" fillId="10" borderId="37" xfId="0" applyFont="1" applyFill="1" applyBorder="1" applyAlignment="1">
      <alignment vertical="center" wrapText="1"/>
    </xf>
    <xf numFmtId="0" fontId="40" fillId="10" borderId="38" xfId="0" applyFont="1" applyFill="1" applyBorder="1" applyAlignment="1">
      <alignment horizontal="center" vertical="center" wrapText="1"/>
    </xf>
    <xf numFmtId="169" fontId="40" fillId="10" borderId="38" xfId="1" applyNumberFormat="1" applyFont="1" applyFill="1" applyBorder="1" applyAlignment="1">
      <alignment horizontal="right" vertical="center" wrapText="1" indent="2"/>
    </xf>
    <xf numFmtId="169" fontId="40" fillId="10" borderId="39" xfId="1" applyNumberFormat="1" applyFont="1" applyFill="1" applyBorder="1" applyAlignment="1">
      <alignment horizontal="right" vertical="center" wrapText="1" indent="2"/>
    </xf>
    <xf numFmtId="0" fontId="40" fillId="10" borderId="40" xfId="0" applyFont="1" applyFill="1" applyBorder="1" applyAlignment="1">
      <alignment vertical="center" wrapText="1"/>
    </xf>
    <xf numFmtId="0" fontId="40" fillId="10" borderId="41" xfId="0" applyFont="1" applyFill="1" applyBorder="1" applyAlignment="1">
      <alignment horizontal="center" vertical="center" wrapText="1"/>
    </xf>
    <xf numFmtId="170" fontId="42" fillId="10" borderId="41" xfId="1" applyNumberFormat="1" applyFont="1" applyFill="1" applyBorder="1" applyAlignment="1">
      <alignment horizontal="center" vertical="center" wrapText="1"/>
    </xf>
    <xf numFmtId="170" fontId="42" fillId="10" borderId="42" xfId="1" applyNumberFormat="1" applyFont="1" applyFill="1" applyBorder="1" applyAlignment="1">
      <alignment horizontal="center" vertical="center" wrapText="1"/>
    </xf>
    <xf numFmtId="0" fontId="8" fillId="4" borderId="0" xfId="0" applyFont="1" applyFill="1" applyAlignment="1">
      <alignment horizontal="left" vertical="center"/>
    </xf>
    <xf numFmtId="0" fontId="8" fillId="6" borderId="2" xfId="0" applyFont="1" applyFill="1" applyBorder="1" applyAlignment="1" applyProtection="1">
      <alignment horizontal="left"/>
      <protection locked="0"/>
    </xf>
    <xf numFmtId="0" fontId="8" fillId="4" borderId="0" xfId="0" applyFont="1" applyFill="1" applyAlignment="1">
      <alignment horizontal="center" vertical="center"/>
    </xf>
    <xf numFmtId="0" fontId="8" fillId="4" borderId="0" xfId="0" applyFont="1" applyFill="1" applyAlignment="1">
      <alignment horizontal="left" vertical="center" wrapText="1"/>
    </xf>
    <xf numFmtId="0" fontId="44" fillId="4" borderId="0" xfId="0" applyFont="1" applyFill="1"/>
    <xf numFmtId="0" fontId="8" fillId="4" borderId="0" xfId="0" applyFont="1" applyFill="1" applyAlignment="1">
      <alignment horizontal="left"/>
    </xf>
    <xf numFmtId="0" fontId="8" fillId="4" borderId="0" xfId="0" applyFont="1" applyFill="1" applyAlignment="1">
      <alignment horizontal="left" wrapText="1"/>
    </xf>
    <xf numFmtId="0" fontId="45" fillId="4" borderId="0" xfId="0" applyFont="1" applyFill="1" applyAlignment="1">
      <alignment horizontal="right" vertical="center"/>
    </xf>
    <xf numFmtId="14" fontId="8" fillId="6" borderId="2" xfId="0" applyNumberFormat="1" applyFont="1" applyFill="1" applyBorder="1" applyAlignment="1" applyProtection="1">
      <alignment horizontal="center"/>
      <protection locked="0"/>
    </xf>
    <xf numFmtId="0" fontId="46" fillId="4" borderId="0" xfId="26" applyFont="1" applyFill="1" applyAlignment="1">
      <alignment horizontal="left" vertical="center" indent="15"/>
    </xf>
    <xf numFmtId="0" fontId="31" fillId="4" borderId="0" xfId="0" applyFont="1" applyFill="1" applyAlignment="1">
      <alignment horizontal="center" vertical="center" wrapText="1"/>
    </xf>
    <xf numFmtId="0" fontId="7" fillId="0" borderId="0" xfId="28"/>
    <xf numFmtId="0" fontId="16" fillId="0" borderId="2" xfId="28" applyFont="1" applyBorder="1"/>
    <xf numFmtId="10" fontId="16" fillId="6" borderId="2" xfId="28" applyNumberFormat="1" applyFont="1" applyFill="1" applyBorder="1" applyProtection="1">
      <protection locked="0"/>
    </xf>
    <xf numFmtId="0" fontId="7" fillId="0" borderId="32" xfId="28" applyBorder="1"/>
    <xf numFmtId="0" fontId="7" fillId="6" borderId="2" xfId="28" applyFill="1" applyBorder="1" applyAlignment="1" applyProtection="1">
      <alignment horizontal="center"/>
      <protection locked="0"/>
    </xf>
    <xf numFmtId="0" fontId="47" fillId="0" borderId="0" xfId="28" applyFont="1"/>
    <xf numFmtId="9" fontId="7" fillId="6" borderId="2" xfId="28" applyNumberFormat="1" applyFill="1" applyBorder="1" applyAlignment="1" applyProtection="1">
      <alignment horizontal="center"/>
      <protection locked="0"/>
    </xf>
    <xf numFmtId="171" fontId="7" fillId="6" borderId="2" xfId="28" applyNumberFormat="1" applyFill="1" applyBorder="1" applyAlignment="1" applyProtection="1">
      <alignment horizontal="center"/>
      <protection locked="0"/>
    </xf>
    <xf numFmtId="0" fontId="23" fillId="8" borderId="2" xfId="28" applyFont="1" applyFill="1" applyBorder="1" applyAlignment="1">
      <alignment horizontal="left"/>
    </xf>
    <xf numFmtId="0" fontId="23" fillId="8" borderId="2" xfId="28" applyFont="1" applyFill="1" applyBorder="1" applyAlignment="1">
      <alignment horizontal="center"/>
    </xf>
    <xf numFmtId="0" fontId="7" fillId="0" borderId="2" xfId="28" applyBorder="1"/>
    <xf numFmtId="166" fontId="47" fillId="0" borderId="2" xfId="28" applyNumberFormat="1" applyFont="1" applyBorder="1"/>
    <xf numFmtId="10" fontId="47" fillId="0" borderId="2" xfId="28" applyNumberFormat="1" applyFont="1" applyBorder="1" applyAlignment="1">
      <alignment horizontal="center"/>
    </xf>
    <xf numFmtId="10" fontId="47" fillId="6" borderId="2" xfId="3" applyNumberFormat="1" applyFont="1" applyFill="1" applyBorder="1" applyAlignment="1" applyProtection="1">
      <alignment horizontal="center"/>
      <protection locked="0"/>
    </xf>
    <xf numFmtId="0" fontId="47" fillId="0" borderId="2" xfId="28" applyFont="1" applyBorder="1"/>
    <xf numFmtId="0" fontId="25" fillId="0" borderId="2" xfId="28" applyFont="1" applyBorder="1"/>
    <xf numFmtId="0" fontId="48" fillId="9" borderId="3" xfId="28" applyFont="1" applyFill="1" applyBorder="1" applyAlignment="1">
      <alignment horizontal="center" vertical="top" wrapText="1"/>
    </xf>
    <xf numFmtId="0" fontId="48" fillId="9" borderId="8" xfId="28" applyFont="1" applyFill="1" applyBorder="1" applyAlignment="1">
      <alignment horizontal="center" vertical="top" wrapText="1"/>
    </xf>
    <xf numFmtId="0" fontId="47" fillId="0" borderId="0" xfId="28" applyFont="1" applyAlignment="1">
      <alignment horizontal="justify" vertical="top" wrapText="1"/>
    </xf>
    <xf numFmtId="3" fontId="47" fillId="0" borderId="0" xfId="28" applyNumberFormat="1" applyFont="1" applyAlignment="1">
      <alignment horizontal="center" vertical="top" wrapText="1"/>
    </xf>
    <xf numFmtId="0" fontId="49" fillId="12" borderId="2" xfId="28" applyFont="1" applyFill="1" applyBorder="1" applyAlignment="1">
      <alignment horizontal="justify" vertical="top" wrapText="1"/>
    </xf>
    <xf numFmtId="0" fontId="49" fillId="12" borderId="2" xfId="28" applyFont="1" applyFill="1" applyBorder="1" applyAlignment="1">
      <alignment horizontal="center" vertical="top" wrapText="1"/>
    </xf>
    <xf numFmtId="0" fontId="47" fillId="0" borderId="33" xfId="28" applyFont="1" applyBorder="1" applyAlignment="1" applyProtection="1">
      <alignment horizontal="justify" vertical="top" wrapText="1"/>
      <protection locked="0"/>
    </xf>
    <xf numFmtId="3" fontId="47" fillId="6" borderId="33" xfId="28" applyNumberFormat="1" applyFont="1" applyFill="1" applyBorder="1" applyAlignment="1" applyProtection="1">
      <alignment horizontal="center" vertical="top" wrapText="1"/>
      <protection locked="0"/>
    </xf>
    <xf numFmtId="3" fontId="47" fillId="0" borderId="33" xfId="28" applyNumberFormat="1" applyFont="1" applyBorder="1" applyAlignment="1">
      <alignment horizontal="center" vertical="top" wrapText="1"/>
    </xf>
    <xf numFmtId="0" fontId="8" fillId="0" borderId="0" xfId="28" applyFont="1" applyAlignment="1">
      <alignment horizontal="justify" vertical="top" wrapText="1"/>
    </xf>
    <xf numFmtId="9" fontId="52" fillId="0" borderId="0" xfId="31" applyFont="1" applyFill="1" applyAlignment="1">
      <alignment horizontal="center" vertical="top" wrapText="1"/>
    </xf>
    <xf numFmtId="9" fontId="47" fillId="0" borderId="0" xfId="31" applyFont="1" applyFill="1" applyAlignment="1">
      <alignment horizontal="center" vertical="top" wrapText="1"/>
    </xf>
    <xf numFmtId="0" fontId="49" fillId="0" borderId="0" xfId="28" applyFont="1" applyAlignment="1">
      <alignment horizontal="justify" vertical="top" wrapText="1"/>
    </xf>
    <xf numFmtId="3" fontId="49" fillId="0" borderId="0" xfId="28" applyNumberFormat="1" applyFont="1" applyAlignment="1">
      <alignment horizontal="center" vertical="top" wrapText="1"/>
    </xf>
    <xf numFmtId="0" fontId="8" fillId="0" borderId="4" xfId="28" applyFont="1" applyBorder="1" applyAlignment="1">
      <alignment horizontal="justify" vertical="top" wrapText="1"/>
    </xf>
    <xf numFmtId="0" fontId="47" fillId="0" borderId="4" xfId="28" applyFont="1" applyBorder="1" applyAlignment="1">
      <alignment horizontal="center" vertical="top" wrapText="1"/>
    </xf>
    <xf numFmtId="165" fontId="47" fillId="0" borderId="4" xfId="31" applyNumberFormat="1" applyFont="1" applyFill="1" applyBorder="1" applyAlignment="1">
      <alignment horizontal="center" vertical="top" wrapText="1"/>
    </xf>
    <xf numFmtId="3" fontId="47" fillId="0" borderId="0" xfId="29" applyNumberFormat="1" applyFont="1" applyAlignment="1">
      <alignment horizontal="center" vertical="center"/>
    </xf>
    <xf numFmtId="3" fontId="47" fillId="6" borderId="33" xfId="29" applyNumberFormat="1" applyFont="1" applyFill="1" applyBorder="1" applyAlignment="1" applyProtection="1">
      <alignment horizontal="center" vertical="center"/>
      <protection locked="0"/>
    </xf>
    <xf numFmtId="3" fontId="47" fillId="6" borderId="33" xfId="30" applyNumberFormat="1" applyFont="1" applyFill="1" applyBorder="1" applyAlignment="1" applyProtection="1">
      <alignment horizontal="center" vertical="center"/>
      <protection locked="0"/>
    </xf>
    <xf numFmtId="172" fontId="0" fillId="0" borderId="0" xfId="27" applyFont="1"/>
    <xf numFmtId="0" fontId="49" fillId="0" borderId="4" xfId="28" applyFont="1" applyBorder="1" applyAlignment="1">
      <alignment horizontal="right" vertical="top" wrapText="1"/>
    </xf>
    <xf numFmtId="1" fontId="49" fillId="0" borderId="4" xfId="28" applyNumberFormat="1" applyFont="1" applyBorder="1" applyAlignment="1">
      <alignment horizontal="center" vertical="top" wrapText="1"/>
    </xf>
    <xf numFmtId="0" fontId="47" fillId="0" borderId="2" xfId="28" applyFont="1" applyBorder="1" applyAlignment="1">
      <alignment horizontal="left" vertical="top" wrapText="1"/>
    </xf>
    <xf numFmtId="1" fontId="47" fillId="6" borderId="2" xfId="28" applyNumberFormat="1" applyFont="1" applyFill="1" applyBorder="1" applyAlignment="1" applyProtection="1">
      <alignment horizontal="center" vertical="top" wrapText="1"/>
      <protection locked="0"/>
    </xf>
    <xf numFmtId="3" fontId="47" fillId="0" borderId="2" xfId="28" applyNumberFormat="1" applyFont="1" applyBorder="1" applyAlignment="1">
      <alignment horizontal="center" vertical="top" wrapText="1"/>
    </xf>
    <xf numFmtId="0" fontId="49" fillId="0" borderId="4" xfId="28" applyFont="1" applyBorder="1" applyAlignment="1">
      <alignment horizontal="justify" vertical="top" wrapText="1"/>
    </xf>
    <xf numFmtId="3" fontId="47" fillId="0" borderId="4" xfId="28" applyNumberFormat="1" applyFont="1" applyBorder="1" applyAlignment="1">
      <alignment horizontal="center" vertical="top" wrapText="1"/>
    </xf>
    <xf numFmtId="0" fontId="26" fillId="9" borderId="2" xfId="28" applyFont="1" applyFill="1" applyBorder="1" applyAlignment="1">
      <alignment horizontal="justify" vertical="center" wrapText="1"/>
    </xf>
    <xf numFmtId="3" fontId="48" fillId="9" borderId="8" xfId="28" applyNumberFormat="1" applyFont="1" applyFill="1" applyBorder="1" applyAlignment="1">
      <alignment horizontal="center" vertical="center" wrapText="1"/>
    </xf>
    <xf numFmtId="0" fontId="47" fillId="0" borderId="0" xfId="28" applyFont="1" applyAlignment="1">
      <alignment horizontal="center" vertical="top" wrapText="1"/>
    </xf>
    <xf numFmtId="0" fontId="23" fillId="0" borderId="0" xfId="28" applyFont="1"/>
    <xf numFmtId="0" fontId="53" fillId="0" borderId="0" xfId="28" applyFont="1"/>
    <xf numFmtId="3" fontId="53" fillId="0" borderId="0" xfId="28" applyNumberFormat="1" applyFont="1"/>
    <xf numFmtId="3" fontId="49" fillId="0" borderId="33" xfId="28" applyNumberFormat="1" applyFont="1" applyBorder="1" applyAlignment="1">
      <alignment horizontal="center" vertical="top" wrapText="1"/>
    </xf>
    <xf numFmtId="44" fontId="56" fillId="13" borderId="43" xfId="0" applyNumberFormat="1" applyFont="1" applyFill="1" applyBorder="1" applyAlignment="1">
      <alignment horizontal="right" vertical="center"/>
    </xf>
    <xf numFmtId="0" fontId="49" fillId="0" borderId="33" xfId="28" applyFont="1" applyBorder="1" applyAlignment="1">
      <alignment horizontal="center" vertical="top" wrapText="1"/>
    </xf>
    <xf numFmtId="3" fontId="47" fillId="0" borderId="33" xfId="28" applyNumberFormat="1" applyFont="1" applyBorder="1" applyAlignment="1" applyProtection="1">
      <alignment horizontal="center" vertical="top" wrapText="1"/>
      <protection locked="0"/>
    </xf>
    <xf numFmtId="0" fontId="11" fillId="0" borderId="0" xfId="0" applyFont="1" applyAlignment="1">
      <alignment vertical="center"/>
    </xf>
    <xf numFmtId="164" fontId="0" fillId="6" borderId="49" xfId="0" applyNumberFormat="1" applyFill="1" applyBorder="1" applyAlignment="1" applyProtection="1">
      <alignment vertical="center" wrapText="1"/>
      <protection locked="0"/>
    </xf>
    <xf numFmtId="164" fontId="0" fillId="6" borderId="43" xfId="0" applyNumberFormat="1" applyFill="1" applyBorder="1" applyAlignment="1" applyProtection="1">
      <alignment vertical="center" wrapText="1"/>
      <protection locked="0"/>
    </xf>
    <xf numFmtId="164" fontId="0" fillId="6" borderId="57" xfId="0" applyNumberFormat="1" applyFill="1" applyBorder="1" applyAlignment="1" applyProtection="1">
      <alignment vertical="center" wrapText="1"/>
      <protection locked="0"/>
    </xf>
    <xf numFmtId="164" fontId="0" fillId="6" borderId="58" xfId="0" applyNumberFormat="1" applyFill="1" applyBorder="1" applyAlignment="1" applyProtection="1">
      <alignment vertical="center" wrapText="1"/>
      <protection locked="0"/>
    </xf>
    <xf numFmtId="164" fontId="0" fillId="6" borderId="54" xfId="0" applyNumberFormat="1" applyFill="1" applyBorder="1" applyAlignment="1" applyProtection="1">
      <alignment vertical="center" wrapText="1"/>
      <protection locked="0"/>
    </xf>
    <xf numFmtId="164" fontId="0" fillId="6" borderId="55" xfId="0" applyNumberFormat="1" applyFill="1" applyBorder="1" applyAlignment="1" applyProtection="1">
      <alignment vertical="center" wrapText="1"/>
      <protection locked="0"/>
    </xf>
    <xf numFmtId="164" fontId="0" fillId="6" borderId="56" xfId="0" applyNumberFormat="1" applyFill="1" applyBorder="1" applyAlignment="1" applyProtection="1">
      <alignment vertical="center" wrapText="1"/>
      <protection locked="0"/>
    </xf>
    <xf numFmtId="0" fontId="47" fillId="0" borderId="3" xfId="28" applyFont="1" applyBorder="1" applyAlignment="1" applyProtection="1">
      <alignment horizontal="justify" vertical="top" wrapText="1"/>
      <protection locked="0"/>
    </xf>
    <xf numFmtId="0" fontId="49" fillId="0" borderId="3" xfId="28" applyFont="1" applyBorder="1" applyAlignment="1">
      <alignment horizontal="center" vertical="top" wrapText="1"/>
    </xf>
    <xf numFmtId="0" fontId="47" fillId="0" borderId="66" xfId="28" applyFont="1" applyBorder="1" applyAlignment="1" applyProtection="1">
      <alignment horizontal="justify" vertical="top" wrapText="1"/>
      <protection locked="0"/>
    </xf>
    <xf numFmtId="0" fontId="49" fillId="0" borderId="66" xfId="28" applyFont="1" applyBorder="1" applyAlignment="1">
      <alignment horizontal="center" vertical="top" wrapText="1"/>
    </xf>
    <xf numFmtId="0" fontId="58" fillId="4" borderId="0" xfId="0" applyFont="1" applyFill="1"/>
    <xf numFmtId="164" fontId="7" fillId="6" borderId="22" xfId="0" applyNumberFormat="1" applyFont="1" applyFill="1" applyBorder="1" applyAlignment="1" applyProtection="1">
      <alignment horizontal="right" indent="1"/>
      <protection locked="0"/>
    </xf>
    <xf numFmtId="164" fontId="0" fillId="6" borderId="69" xfId="0" applyNumberFormat="1" applyFill="1" applyBorder="1" applyAlignment="1" applyProtection="1">
      <alignment vertical="center" wrapText="1"/>
      <protection locked="0"/>
    </xf>
    <xf numFmtId="164" fontId="0" fillId="6" borderId="70" xfId="0" applyNumberFormat="1" applyFill="1" applyBorder="1" applyAlignment="1" applyProtection="1">
      <alignment vertical="center" wrapText="1"/>
      <protection locked="0"/>
    </xf>
    <xf numFmtId="164" fontId="0" fillId="6" borderId="71" xfId="0" applyNumberFormat="1" applyFill="1" applyBorder="1" applyAlignment="1" applyProtection="1">
      <alignment vertical="center" wrapText="1"/>
      <protection locked="0"/>
    </xf>
    <xf numFmtId="164" fontId="0" fillId="6" borderId="72" xfId="0" applyNumberFormat="1" applyFill="1" applyBorder="1" applyAlignment="1" applyProtection="1">
      <alignment vertical="center" wrapText="1"/>
      <protection locked="0"/>
    </xf>
    <xf numFmtId="164" fontId="7" fillId="6" borderId="0" xfId="0" applyNumberFormat="1" applyFont="1" applyFill="1" applyAlignment="1" applyProtection="1">
      <alignment horizontal="right" indent="1"/>
      <protection locked="0"/>
    </xf>
    <xf numFmtId="165" fontId="7" fillId="6" borderId="0" xfId="3" applyNumberFormat="1" applyFont="1" applyFill="1" applyBorder="1" applyAlignment="1" applyProtection="1">
      <alignment horizontal="right" indent="1"/>
      <protection locked="0"/>
    </xf>
    <xf numFmtId="164" fontId="7" fillId="15" borderId="21" xfId="0" applyNumberFormat="1" applyFont="1" applyFill="1" applyBorder="1" applyAlignment="1" applyProtection="1">
      <alignment horizontal="right" indent="1"/>
      <protection locked="0"/>
    </xf>
    <xf numFmtId="165" fontId="7" fillId="15" borderId="21" xfId="3" applyNumberFormat="1" applyFont="1" applyFill="1" applyBorder="1" applyAlignment="1" applyProtection="1">
      <alignment horizontal="right" indent="1"/>
      <protection locked="0"/>
    </xf>
    <xf numFmtId="0" fontId="8" fillId="0" borderId="1" xfId="0" applyFont="1" applyBorder="1" applyAlignment="1">
      <alignment vertical="center"/>
    </xf>
    <xf numFmtId="0" fontId="8" fillId="6" borderId="1" xfId="0" applyFont="1" applyFill="1" applyBorder="1" applyAlignment="1" applyProtection="1">
      <alignment vertical="center"/>
      <protection locked="0"/>
    </xf>
    <xf numFmtId="0" fontId="39" fillId="0" borderId="1" xfId="0" applyFont="1" applyBorder="1" applyAlignment="1">
      <alignment vertical="center"/>
    </xf>
    <xf numFmtId="0" fontId="39" fillId="8" borderId="4" xfId="0" applyFont="1" applyFill="1" applyBorder="1" applyAlignment="1">
      <alignment vertical="center"/>
    </xf>
    <xf numFmtId="0" fontId="23" fillId="8" borderId="71" xfId="0" applyFont="1" applyFill="1" applyBorder="1" applyAlignment="1">
      <alignment horizontal="center" vertical="center"/>
    </xf>
    <xf numFmtId="168" fontId="8" fillId="6" borderId="77" xfId="2" applyFont="1" applyFill="1" applyBorder="1" applyProtection="1">
      <protection locked="0"/>
    </xf>
    <xf numFmtId="0" fontId="49" fillId="0" borderId="78" xfId="28" applyFont="1" applyBorder="1" applyAlignment="1">
      <alignment horizontal="center" vertical="top" wrapText="1"/>
    </xf>
    <xf numFmtId="0" fontId="49" fillId="0" borderId="32" xfId="28" applyFont="1" applyBorder="1" applyAlignment="1">
      <alignment horizontal="center" vertical="top" wrapText="1"/>
    </xf>
    <xf numFmtId="3" fontId="49" fillId="0" borderId="71" xfId="28" applyNumberFormat="1" applyFont="1" applyBorder="1" applyAlignment="1">
      <alignment horizontal="center" vertical="top" wrapText="1"/>
    </xf>
    <xf numFmtId="3" fontId="49" fillId="0" borderId="44" xfId="28" applyNumberFormat="1" applyFont="1" applyBorder="1" applyAlignment="1">
      <alignment horizontal="center" vertical="top" wrapText="1"/>
    </xf>
    <xf numFmtId="9" fontId="49" fillId="0" borderId="33" xfId="3" applyFont="1" applyFill="1" applyBorder="1" applyAlignment="1">
      <alignment horizontal="center" vertical="top" wrapText="1"/>
    </xf>
    <xf numFmtId="3" fontId="49" fillId="16" borderId="8" xfId="28" applyNumberFormat="1" applyFont="1" applyFill="1" applyBorder="1" applyAlignment="1">
      <alignment horizontal="center" vertical="top" wrapText="1"/>
    </xf>
    <xf numFmtId="3" fontId="47" fillId="16" borderId="33" xfId="28" applyNumberFormat="1" applyFont="1" applyFill="1" applyBorder="1" applyAlignment="1" applyProtection="1">
      <alignment horizontal="center" vertical="top" wrapText="1"/>
      <protection locked="0"/>
    </xf>
    <xf numFmtId="3" fontId="49" fillId="16" borderId="33" xfId="28" applyNumberFormat="1" applyFont="1" applyFill="1" applyBorder="1" applyAlignment="1">
      <alignment horizontal="center" vertical="top" wrapText="1"/>
    </xf>
    <xf numFmtId="0" fontId="49" fillId="16" borderId="65" xfId="28" applyFont="1" applyFill="1" applyBorder="1" applyAlignment="1">
      <alignment horizontal="center" vertical="top" wrapText="1"/>
    </xf>
    <xf numFmtId="0" fontId="49" fillId="16" borderId="79" xfId="28" applyFont="1" applyFill="1" applyBorder="1" applyAlignment="1">
      <alignment horizontal="center" vertical="top" wrapText="1"/>
    </xf>
    <xf numFmtId="3" fontId="49" fillId="16" borderId="68" xfId="28" applyNumberFormat="1" applyFont="1" applyFill="1" applyBorder="1" applyAlignment="1">
      <alignment horizontal="center" vertical="top" wrapText="1"/>
    </xf>
    <xf numFmtId="3" fontId="49" fillId="17" borderId="8" xfId="28" applyNumberFormat="1" applyFont="1" applyFill="1" applyBorder="1" applyAlignment="1">
      <alignment horizontal="center" vertical="top" wrapText="1"/>
    </xf>
    <xf numFmtId="0" fontId="49" fillId="17" borderId="8" xfId="28" applyFont="1" applyFill="1" applyBorder="1" applyAlignment="1">
      <alignment horizontal="right" vertical="top" wrapText="1"/>
    </xf>
    <xf numFmtId="0" fontId="57" fillId="16" borderId="33" xfId="28" applyFont="1" applyFill="1" applyBorder="1" applyAlignment="1" applyProtection="1">
      <alignment horizontal="justify" vertical="top" wrapText="1"/>
      <protection locked="0"/>
    </xf>
    <xf numFmtId="0" fontId="57" fillId="16" borderId="65" xfId="28" applyFont="1" applyFill="1" applyBorder="1" applyAlignment="1" applyProtection="1">
      <alignment horizontal="justify" vertical="top" wrapText="1"/>
      <protection locked="0"/>
    </xf>
    <xf numFmtId="0" fontId="25" fillId="0" borderId="25" xfId="0" applyFont="1" applyBorder="1" applyAlignment="1">
      <alignment vertical="center"/>
    </xf>
    <xf numFmtId="0" fontId="26" fillId="0" borderId="26" xfId="0" applyFont="1" applyBorder="1" applyAlignment="1">
      <alignment vertical="center"/>
    </xf>
    <xf numFmtId="0" fontId="26" fillId="0" borderId="26" xfId="0" applyFont="1" applyBorder="1" applyAlignment="1">
      <alignment horizontal="right" vertical="center" indent="1"/>
    </xf>
    <xf numFmtId="167" fontId="31" fillId="0" borderId="0" xfId="0" applyNumberFormat="1" applyFont="1" applyAlignment="1">
      <alignment vertical="center"/>
    </xf>
    <xf numFmtId="0" fontId="47" fillId="0" borderId="67" xfId="28" applyFont="1" applyBorder="1" applyAlignment="1">
      <alignment horizontal="justify" vertical="top" wrapText="1"/>
    </xf>
    <xf numFmtId="0" fontId="49" fillId="0" borderId="67" xfId="28" applyFont="1" applyBorder="1" applyAlignment="1">
      <alignment horizontal="center" vertical="top" wrapText="1"/>
    </xf>
    <xf numFmtId="0" fontId="47" fillId="0" borderId="43" xfId="28" applyFont="1" applyBorder="1" applyAlignment="1" applyProtection="1">
      <alignment horizontal="justify" vertical="top" wrapText="1"/>
      <protection locked="0"/>
    </xf>
    <xf numFmtId="0" fontId="47" fillId="0" borderId="2" xfId="28" applyNumberFormat="1" applyFont="1" applyBorder="1"/>
    <xf numFmtId="9" fontId="49" fillId="0" borderId="43" xfId="3" applyFont="1" applyFill="1" applyBorder="1" applyAlignment="1">
      <alignment horizontal="center" vertical="top" wrapText="1"/>
    </xf>
    <xf numFmtId="0" fontId="23" fillId="0" borderId="54" xfId="28" applyFont="1" applyBorder="1"/>
    <xf numFmtId="0" fontId="23" fillId="0" borderId="55" xfId="28" applyFont="1" applyBorder="1"/>
    <xf numFmtId="0" fontId="23" fillId="0" borderId="56" xfId="28" applyFont="1" applyBorder="1"/>
    <xf numFmtId="0" fontId="23" fillId="0" borderId="59" xfId="28" applyFont="1" applyBorder="1"/>
    <xf numFmtId="0" fontId="23" fillId="0" borderId="60" xfId="28" applyFont="1" applyBorder="1"/>
    <xf numFmtId="0" fontId="23" fillId="0" borderId="61" xfId="28" applyFont="1" applyBorder="1"/>
    <xf numFmtId="0" fontId="17" fillId="18" borderId="5" xfId="0" applyFont="1" applyFill="1" applyBorder="1" applyAlignment="1">
      <alignment horizontal="center"/>
    </xf>
    <xf numFmtId="0" fontId="0" fillId="20" borderId="6" xfId="0" applyFill="1" applyBorder="1" applyAlignment="1">
      <alignment horizontal="center" vertical="center" wrapText="1"/>
    </xf>
    <xf numFmtId="0" fontId="0" fillId="21" borderId="7" xfId="0" applyFill="1" applyBorder="1" applyAlignment="1">
      <alignment horizontal="center" vertical="center" wrapText="1"/>
    </xf>
    <xf numFmtId="0" fontId="0" fillId="21" borderId="8" xfId="0" applyFill="1" applyBorder="1" applyAlignment="1">
      <alignment horizontal="center" vertical="center" wrapText="1"/>
    </xf>
    <xf numFmtId="0" fontId="0" fillId="21" borderId="9" xfId="0" applyFill="1" applyBorder="1" applyAlignment="1">
      <alignment horizontal="center" vertical="center" wrapText="1"/>
    </xf>
    <xf numFmtId="0" fontId="0" fillId="21" borderId="10" xfId="0" applyFill="1" applyBorder="1" applyAlignment="1">
      <alignment horizontal="center" vertical="center" wrapText="1"/>
    </xf>
    <xf numFmtId="164" fontId="12" fillId="20" borderId="15" xfId="0" applyNumberFormat="1" applyFont="1" applyFill="1" applyBorder="1"/>
    <xf numFmtId="164" fontId="12" fillId="21" borderId="16" xfId="0" applyNumberFormat="1" applyFont="1" applyFill="1" applyBorder="1"/>
    <xf numFmtId="164" fontId="12" fillId="21" borderId="17" xfId="0" applyNumberFormat="1" applyFont="1" applyFill="1" applyBorder="1"/>
    <xf numFmtId="164" fontId="12" fillId="21" borderId="18" xfId="0" applyNumberFormat="1" applyFont="1" applyFill="1" applyBorder="1"/>
    <xf numFmtId="0" fontId="12" fillId="21" borderId="16" xfId="0" applyFont="1" applyFill="1" applyBorder="1"/>
    <xf numFmtId="0" fontId="12" fillId="21" borderId="17" xfId="0" applyFont="1" applyFill="1" applyBorder="1"/>
    <xf numFmtId="0" fontId="12" fillId="21" borderId="19" xfId="0" applyFont="1" applyFill="1" applyBorder="1"/>
    <xf numFmtId="0" fontId="0" fillId="20" borderId="48" xfId="0" applyFill="1" applyBorder="1" applyAlignment="1">
      <alignment horizontal="center" vertical="center" wrapText="1"/>
    </xf>
    <xf numFmtId="0" fontId="0" fillId="21" borderId="54" xfId="0" applyFill="1" applyBorder="1" applyAlignment="1">
      <alignment horizontal="center" vertical="center" wrapText="1"/>
    </xf>
    <xf numFmtId="0" fontId="0" fillId="21" borderId="55" xfId="0" applyFill="1" applyBorder="1" applyAlignment="1">
      <alignment horizontal="center" vertical="center" wrapText="1"/>
    </xf>
    <xf numFmtId="0" fontId="0" fillId="21" borderId="56" xfId="0" applyFill="1" applyBorder="1" applyAlignment="1">
      <alignment horizontal="center" vertical="center" wrapText="1"/>
    </xf>
    <xf numFmtId="164" fontId="12" fillId="20" borderId="47" xfId="0" applyNumberFormat="1" applyFont="1" applyFill="1" applyBorder="1"/>
    <xf numFmtId="164" fontId="12" fillId="21" borderId="59" xfId="0" applyNumberFormat="1" applyFont="1" applyFill="1" applyBorder="1"/>
    <xf numFmtId="164" fontId="12" fillId="21" borderId="60" xfId="0" applyNumberFormat="1" applyFont="1" applyFill="1" applyBorder="1"/>
    <xf numFmtId="164" fontId="12" fillId="21" borderId="61" xfId="0" applyNumberFormat="1" applyFont="1" applyFill="1" applyBorder="1"/>
    <xf numFmtId="164" fontId="12" fillId="21" borderId="74" xfId="0" applyNumberFormat="1" applyFont="1" applyFill="1" applyBorder="1"/>
    <xf numFmtId="164" fontId="12" fillId="21" borderId="75" xfId="0" applyNumberFormat="1" applyFont="1" applyFill="1" applyBorder="1"/>
    <xf numFmtId="164" fontId="12" fillId="21" borderId="76" xfId="0" applyNumberFormat="1" applyFont="1" applyFill="1" applyBorder="1"/>
    <xf numFmtId="0" fontId="0" fillId="23" borderId="0" xfId="0" applyFill="1"/>
    <xf numFmtId="0" fontId="23" fillId="8" borderId="4" xfId="0" applyFont="1" applyFill="1" applyBorder="1" applyAlignment="1">
      <alignment horizontal="left" vertical="center"/>
    </xf>
    <xf numFmtId="0" fontId="23" fillId="8" borderId="80" xfId="0" applyFont="1" applyFill="1" applyBorder="1" applyAlignment="1">
      <alignment horizontal="center" vertical="center"/>
    </xf>
    <xf numFmtId="168" fontId="8" fillId="6" borderId="81" xfId="2" applyFont="1" applyFill="1" applyBorder="1" applyProtection="1">
      <protection locked="0"/>
    </xf>
    <xf numFmtId="0" fontId="23" fillId="8" borderId="43" xfId="0" applyFont="1" applyFill="1" applyBorder="1" applyAlignment="1">
      <alignment horizontal="center" vertical="center"/>
    </xf>
    <xf numFmtId="168" fontId="8" fillId="0" borderId="43" xfId="2" applyFont="1" applyBorder="1"/>
    <xf numFmtId="168" fontId="8" fillId="6" borderId="43" xfId="2" applyFont="1" applyFill="1" applyBorder="1" applyProtection="1">
      <protection locked="0"/>
    </xf>
    <xf numFmtId="168" fontId="39" fillId="0" borderId="43" xfId="2" applyFont="1" applyBorder="1"/>
    <xf numFmtId="168" fontId="39" fillId="8" borderId="43" xfId="2" applyFont="1" applyFill="1" applyBorder="1"/>
    <xf numFmtId="0" fontId="30" fillId="24" borderId="0" xfId="0" applyFont="1" applyFill="1" applyAlignment="1">
      <alignment vertical="center"/>
    </xf>
    <xf numFmtId="0" fontId="30" fillId="24" borderId="0" xfId="0" applyFont="1" applyFill="1" applyAlignment="1">
      <alignment vertical="center" wrapText="1"/>
    </xf>
    <xf numFmtId="0" fontId="23" fillId="25" borderId="20" xfId="0" applyFont="1" applyFill="1" applyBorder="1" applyAlignment="1">
      <alignment horizontal="center" vertical="center" wrapText="1"/>
    </xf>
    <xf numFmtId="0" fontId="23" fillId="25" borderId="20" xfId="0" applyFont="1" applyFill="1" applyBorder="1" applyAlignment="1">
      <alignment vertical="center" wrapText="1"/>
    </xf>
    <xf numFmtId="0" fontId="23" fillId="25" borderId="30" xfId="0" applyFont="1" applyFill="1" applyBorder="1" applyAlignment="1">
      <alignment vertical="center" wrapText="1"/>
    </xf>
    <xf numFmtId="171" fontId="7" fillId="6" borderId="82" xfId="28" applyNumberFormat="1" applyFill="1" applyBorder="1" applyAlignment="1" applyProtection="1">
      <alignment horizontal="center"/>
      <protection locked="0"/>
    </xf>
    <xf numFmtId="0" fontId="16" fillId="0" borderId="3" xfId="28" applyFont="1" applyBorder="1"/>
    <xf numFmtId="0" fontId="16" fillId="0" borderId="43" xfId="28" applyFont="1" applyBorder="1"/>
    <xf numFmtId="0" fontId="60" fillId="0" borderId="0" xfId="0" applyFont="1" applyAlignment="1">
      <alignment horizontal="left" vertical="center"/>
    </xf>
    <xf numFmtId="0" fontId="9" fillId="4" borderId="0" xfId="0" applyFont="1" applyFill="1" applyAlignment="1">
      <alignment horizontal="center" vertical="center" wrapText="1"/>
    </xf>
    <xf numFmtId="0" fontId="11" fillId="5" borderId="0" xfId="0" applyFont="1" applyFill="1" applyAlignment="1">
      <alignment horizontal="left" vertical="center"/>
    </xf>
    <xf numFmtId="0" fontId="17" fillId="7" borderId="62" xfId="0" applyFont="1" applyFill="1" applyBorder="1" applyAlignment="1">
      <alignment horizontal="center"/>
    </xf>
    <xf numFmtId="0" fontId="17" fillId="7" borderId="63" xfId="0" applyFont="1" applyFill="1" applyBorder="1" applyAlignment="1">
      <alignment horizontal="center"/>
    </xf>
    <xf numFmtId="0" fontId="17" fillId="7" borderId="52" xfId="0" applyFont="1" applyFill="1" applyBorder="1" applyAlignment="1">
      <alignment horizontal="center"/>
    </xf>
    <xf numFmtId="0" fontId="17" fillId="7" borderId="53" xfId="0" applyFont="1" applyFill="1" applyBorder="1" applyAlignment="1">
      <alignment horizontal="center"/>
    </xf>
    <xf numFmtId="0" fontId="17" fillId="19" borderId="5" xfId="0" applyFont="1" applyFill="1" applyBorder="1" applyAlignment="1">
      <alignment horizontal="center"/>
    </xf>
    <xf numFmtId="0" fontId="17" fillId="7" borderId="45" xfId="0" applyFont="1" applyFill="1" applyBorder="1" applyAlignment="1">
      <alignment horizontal="center"/>
    </xf>
    <xf numFmtId="0" fontId="17" fillId="7" borderId="46" xfId="0" applyFont="1" applyFill="1" applyBorder="1" applyAlignment="1">
      <alignment horizontal="center"/>
    </xf>
    <xf numFmtId="0" fontId="17" fillId="7" borderId="50" xfId="0" applyFont="1" applyFill="1" applyBorder="1" applyAlignment="1">
      <alignment horizontal="center"/>
    </xf>
    <xf numFmtId="0" fontId="17" fillId="7" borderId="51" xfId="0" applyFont="1" applyFill="1" applyBorder="1" applyAlignment="1">
      <alignment horizontal="center"/>
    </xf>
    <xf numFmtId="0" fontId="17" fillId="7" borderId="64" xfId="0" applyFont="1" applyFill="1" applyBorder="1" applyAlignment="1">
      <alignment horizontal="center"/>
    </xf>
    <xf numFmtId="0" fontId="11" fillId="22" borderId="0" xfId="0" applyFont="1" applyFill="1" applyAlignment="1">
      <alignment horizontal="left" vertical="center"/>
    </xf>
    <xf numFmtId="0" fontId="59" fillId="14" borderId="0" xfId="0" applyFont="1" applyFill="1" applyAlignment="1">
      <alignment horizontal="center" vertical="center" wrapText="1"/>
    </xf>
    <xf numFmtId="0" fontId="59" fillId="14" borderId="73" xfId="0" applyFont="1" applyFill="1" applyBorder="1" applyAlignment="1">
      <alignment horizontal="center" vertical="center" wrapText="1"/>
    </xf>
    <xf numFmtId="0" fontId="23" fillId="25" borderId="20" xfId="0" applyFont="1" applyFill="1" applyBorder="1" applyAlignment="1">
      <alignment horizontal="center" vertical="center" wrapText="1"/>
    </xf>
    <xf numFmtId="0" fontId="10" fillId="4" borderId="0" xfId="0" applyFont="1" applyFill="1" applyAlignment="1">
      <alignment horizontal="center" vertical="center" wrapText="1"/>
    </xf>
    <xf numFmtId="0" fontId="7" fillId="4" borderId="0" xfId="0" applyFont="1" applyFill="1" applyAlignment="1">
      <alignment horizontal="left" vertical="center" wrapText="1"/>
    </xf>
    <xf numFmtId="0" fontId="7" fillId="0" borderId="0" xfId="0" applyFont="1" applyAlignment="1">
      <alignment horizontal="left" vertical="center"/>
    </xf>
    <xf numFmtId="0" fontId="23" fillId="25" borderId="25" xfId="0" applyFont="1" applyFill="1" applyBorder="1" applyAlignment="1">
      <alignment horizontal="center" vertical="center" wrapText="1"/>
    </xf>
    <xf numFmtId="0" fontId="39" fillId="0" borderId="2" xfId="0" applyFont="1" applyBorder="1" applyAlignment="1">
      <alignment horizontal="center" vertical="center" wrapText="1"/>
    </xf>
    <xf numFmtId="0" fontId="0" fillId="6" borderId="5" xfId="0" applyFill="1" applyBorder="1"/>
    <xf numFmtId="0" fontId="8" fillId="4" borderId="0" xfId="0" applyFont="1" applyFill="1" applyAlignment="1">
      <alignment horizontal="left" wrapText="1"/>
    </xf>
    <xf numFmtId="0" fontId="11" fillId="10" borderId="0" xfId="0" applyFont="1" applyFill="1" applyAlignment="1">
      <alignment horizontal="left" vertical="center"/>
    </xf>
    <xf numFmtId="0" fontId="0" fillId="6" borderId="2" xfId="0" applyFill="1" applyBorder="1"/>
    <xf numFmtId="0" fontId="8" fillId="4" borderId="0" xfId="0" applyFont="1" applyFill="1" applyAlignment="1">
      <alignment horizontal="left" vertical="center" wrapText="1"/>
    </xf>
    <xf numFmtId="0" fontId="15" fillId="9" borderId="2" xfId="28" applyFont="1" applyFill="1" applyBorder="1" applyAlignment="1">
      <alignment horizontal="center" vertical="center" wrapText="1"/>
    </xf>
    <xf numFmtId="0" fontId="48" fillId="9" borderId="2" xfId="28" applyFont="1" applyFill="1" applyBorder="1" applyAlignment="1">
      <alignment horizontal="center" vertical="top" wrapText="1"/>
    </xf>
  </cellXfs>
  <cellStyles count="32">
    <cellStyle name="cf1" xfId="4" xr:uid="{00000000-0005-0000-0000-000000000000}"/>
    <cellStyle name="cf10" xfId="5" xr:uid="{00000000-0005-0000-0000-000001000000}"/>
    <cellStyle name="cf11" xfId="6" xr:uid="{00000000-0005-0000-0000-000002000000}"/>
    <cellStyle name="cf12" xfId="7" xr:uid="{00000000-0005-0000-0000-000003000000}"/>
    <cellStyle name="cf13" xfId="8" xr:uid="{00000000-0005-0000-0000-000004000000}"/>
    <cellStyle name="cf14" xfId="9" xr:uid="{00000000-0005-0000-0000-000005000000}"/>
    <cellStyle name="cf15" xfId="10" xr:uid="{00000000-0005-0000-0000-000006000000}"/>
    <cellStyle name="cf16" xfId="11" xr:uid="{00000000-0005-0000-0000-000007000000}"/>
    <cellStyle name="cf17" xfId="12" xr:uid="{00000000-0005-0000-0000-000008000000}"/>
    <cellStyle name="cf18" xfId="13" xr:uid="{00000000-0005-0000-0000-000009000000}"/>
    <cellStyle name="cf19" xfId="14" xr:uid="{00000000-0005-0000-0000-00000A000000}"/>
    <cellStyle name="cf2" xfId="15" xr:uid="{00000000-0005-0000-0000-00000B000000}"/>
    <cellStyle name="cf20" xfId="16" xr:uid="{00000000-0005-0000-0000-00000C000000}"/>
    <cellStyle name="cf21" xfId="17" xr:uid="{00000000-0005-0000-0000-00000D000000}"/>
    <cellStyle name="cf22" xfId="18" xr:uid="{00000000-0005-0000-0000-00000E000000}"/>
    <cellStyle name="cf3" xfId="19" xr:uid="{00000000-0005-0000-0000-00000F000000}"/>
    <cellStyle name="cf4" xfId="20" xr:uid="{00000000-0005-0000-0000-000010000000}"/>
    <cellStyle name="cf5" xfId="21" xr:uid="{00000000-0005-0000-0000-000011000000}"/>
    <cellStyle name="cf6" xfId="22" xr:uid="{00000000-0005-0000-0000-000012000000}"/>
    <cellStyle name="cf7" xfId="23" xr:uid="{00000000-0005-0000-0000-000013000000}"/>
    <cellStyle name="cf8" xfId="24" xr:uid="{00000000-0005-0000-0000-000014000000}"/>
    <cellStyle name="cf9" xfId="25" xr:uid="{00000000-0005-0000-0000-000015000000}"/>
    <cellStyle name="Lien hypertexte" xfId="26" xr:uid="{00000000-0005-0000-0000-000016000000}"/>
    <cellStyle name="Milliers" xfId="1" builtinId="3" customBuiltin="1"/>
    <cellStyle name="Milliers 2" xfId="27" xr:uid="{00000000-0005-0000-0000-000018000000}"/>
    <cellStyle name="Monétaire" xfId="2" builtinId="4" customBuiltin="1"/>
    <cellStyle name="Normal" xfId="0" builtinId="0" customBuiltin="1"/>
    <cellStyle name="Normal 2" xfId="28" xr:uid="{00000000-0005-0000-0000-00001B000000}"/>
    <cellStyle name="Normal 4" xfId="29" xr:uid="{00000000-0005-0000-0000-00001C000000}"/>
    <cellStyle name="Normal 4 2" xfId="30" xr:uid="{00000000-0005-0000-0000-00001D000000}"/>
    <cellStyle name="Pourcentage" xfId="3" builtinId="5" customBuiltin="1"/>
    <cellStyle name="Pourcentage 2" xfId="31" xr:uid="{00000000-0005-0000-0000-00001F000000}"/>
  </cellStyles>
  <dxfs count="8">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FF0000"/>
        <family val="2"/>
      </font>
    </dxf>
    <dxf>
      <font>
        <color rgb="FFFF0000"/>
        <family val="2"/>
      </font>
    </dxf>
    <dxf>
      <fill>
        <patternFill patternType="solid">
          <fgColor rgb="FFFF0000"/>
          <bgColor rgb="FFFF0000"/>
        </patternFill>
      </fill>
    </dxf>
    <dxf>
      <fill>
        <patternFill patternType="solid">
          <fgColor rgb="FFFF0000"/>
          <bgColor rgb="FFFF0000"/>
        </patternFill>
      </fill>
    </dxf>
    <dxf>
      <font>
        <color theme="0"/>
      </font>
      <fill>
        <patternFill patternType="none">
          <bgColor auto="1"/>
        </patternFill>
      </fill>
      <border>
        <right/>
        <top/>
        <bottom/>
        <vertical/>
        <horizontal/>
      </border>
    </dxf>
    <dxf>
      <font>
        <color rgb="FFFFFFFF"/>
        <family val="2"/>
      </font>
      <fill>
        <patternFill patternType="none"/>
      </fill>
      <border>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231322</xdr:colOff>
      <xdr:row>0</xdr:row>
      <xdr:rowOff>108857</xdr:rowOff>
    </xdr:from>
    <xdr:ext cx="2148569" cy="1162050"/>
    <xdr:pic>
      <xdr:nvPicPr>
        <xdr:cNvPr id="5" name="Image 4">
          <a:extLst>
            <a:ext uri="{FF2B5EF4-FFF2-40B4-BE49-F238E27FC236}">
              <a16:creationId xmlns:a16="http://schemas.microsoft.com/office/drawing/2014/main" id="{013A3D26-3DE7-47AA-9B6E-53526F243D8F}"/>
            </a:ext>
          </a:extLst>
        </xdr:cNvPr>
        <xdr:cNvPicPr>
          <a:picLocks noChangeAspect="1"/>
        </xdr:cNvPicPr>
      </xdr:nvPicPr>
      <xdr:blipFill rotWithShape="1">
        <a:blip xmlns:r="http://schemas.openxmlformats.org/officeDocument/2006/relationships" r:embed="rId1"/>
        <a:srcRect t="8849" b="9372"/>
        <a:stretch/>
      </xdr:blipFill>
      <xdr:spPr>
        <a:xfrm>
          <a:off x="231322" y="108857"/>
          <a:ext cx="2148569" cy="1162050"/>
        </a:xfrm>
        <a:prstGeom prst="rect">
          <a:avLst/>
        </a:prstGeom>
      </xdr:spPr>
    </xdr:pic>
    <xdr:clientData/>
  </xdr:oneCellAnchor>
  <xdr:oneCellAnchor>
    <xdr:from>
      <xdr:col>1</xdr:col>
      <xdr:colOff>845003</xdr:colOff>
      <xdr:row>0</xdr:row>
      <xdr:rowOff>127906</xdr:rowOff>
    </xdr:from>
    <xdr:ext cx="895351" cy="1133475"/>
    <xdr:pic>
      <xdr:nvPicPr>
        <xdr:cNvPr id="6" name="Image 5">
          <a:extLst>
            <a:ext uri="{FF2B5EF4-FFF2-40B4-BE49-F238E27FC236}">
              <a16:creationId xmlns:a16="http://schemas.microsoft.com/office/drawing/2014/main" id="{2D8F58CC-BB13-4E33-B1F4-8EFAE88274E6}"/>
            </a:ext>
          </a:extLst>
        </xdr:cNvPr>
        <xdr:cNvPicPr>
          <a:picLocks noChangeAspect="1"/>
        </xdr:cNvPicPr>
      </xdr:nvPicPr>
      <xdr:blipFill rotWithShape="1">
        <a:blip xmlns:r="http://schemas.openxmlformats.org/officeDocument/2006/relationships" r:embed="rId2"/>
        <a:srcRect l="27270" t="12674" r="29720" b="18769"/>
        <a:stretch/>
      </xdr:blipFill>
      <xdr:spPr>
        <a:xfrm>
          <a:off x="2355396" y="127906"/>
          <a:ext cx="895351" cy="1133475"/>
        </a:xfrm>
        <a:prstGeom prst="rect">
          <a:avLst/>
        </a:prstGeom>
      </xdr:spPr>
    </xdr:pic>
    <xdr:clientData/>
  </xdr:oneCellAnchor>
  <xdr:twoCellAnchor editAs="oneCell">
    <xdr:from>
      <xdr:col>2</xdr:col>
      <xdr:colOff>606199</xdr:colOff>
      <xdr:row>1</xdr:row>
      <xdr:rowOff>74843</xdr:rowOff>
    </xdr:from>
    <xdr:to>
      <xdr:col>2</xdr:col>
      <xdr:colOff>1884773</xdr:colOff>
      <xdr:row>7</xdr:row>
      <xdr:rowOff>75928</xdr:rowOff>
    </xdr:to>
    <xdr:pic>
      <xdr:nvPicPr>
        <xdr:cNvPr id="7" name="Image 6" descr="France 2030 : faire émerger les futurs champions dans nos filières  d'excellence | entreprises.gouv.fr">
          <a:extLst>
            <a:ext uri="{FF2B5EF4-FFF2-40B4-BE49-F238E27FC236}">
              <a16:creationId xmlns:a16="http://schemas.microsoft.com/office/drawing/2014/main" id="{5B915D56-F8F1-4E38-96CC-C47F7928228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26985" y="251736"/>
          <a:ext cx="1278574" cy="10624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212766</xdr:colOff>
      <xdr:row>0</xdr:row>
      <xdr:rowOff>289461</xdr:rowOff>
    </xdr:from>
    <xdr:ext cx="2148569" cy="1162050"/>
    <xdr:pic>
      <xdr:nvPicPr>
        <xdr:cNvPr id="8" name="Image 7">
          <a:extLst>
            <a:ext uri="{FF2B5EF4-FFF2-40B4-BE49-F238E27FC236}">
              <a16:creationId xmlns:a16="http://schemas.microsoft.com/office/drawing/2014/main" id="{15A478F9-3101-4F23-8E04-E27132D0AFDE}"/>
            </a:ext>
          </a:extLst>
        </xdr:cNvPr>
        <xdr:cNvPicPr>
          <a:picLocks noChangeAspect="1"/>
        </xdr:cNvPicPr>
      </xdr:nvPicPr>
      <xdr:blipFill rotWithShape="1">
        <a:blip xmlns:r="http://schemas.openxmlformats.org/officeDocument/2006/relationships" r:embed="rId1"/>
        <a:srcRect t="8849" b="9372"/>
        <a:stretch/>
      </xdr:blipFill>
      <xdr:spPr>
        <a:xfrm>
          <a:off x="212766" y="289461"/>
          <a:ext cx="2148569" cy="1162050"/>
        </a:xfrm>
        <a:prstGeom prst="rect">
          <a:avLst/>
        </a:prstGeom>
      </xdr:spPr>
    </xdr:pic>
    <xdr:clientData/>
  </xdr:oneCellAnchor>
  <xdr:oneCellAnchor>
    <xdr:from>
      <xdr:col>0</xdr:col>
      <xdr:colOff>2336840</xdr:colOff>
      <xdr:row>0</xdr:row>
      <xdr:rowOff>308510</xdr:rowOff>
    </xdr:from>
    <xdr:ext cx="895351" cy="1133475"/>
    <xdr:pic>
      <xdr:nvPicPr>
        <xdr:cNvPr id="9" name="Image 8">
          <a:extLst>
            <a:ext uri="{FF2B5EF4-FFF2-40B4-BE49-F238E27FC236}">
              <a16:creationId xmlns:a16="http://schemas.microsoft.com/office/drawing/2014/main" id="{73B35D01-0841-4F2C-8731-D8FBE20F5F37}"/>
            </a:ext>
          </a:extLst>
        </xdr:cNvPr>
        <xdr:cNvPicPr>
          <a:picLocks noChangeAspect="1"/>
        </xdr:cNvPicPr>
      </xdr:nvPicPr>
      <xdr:blipFill rotWithShape="1">
        <a:blip xmlns:r="http://schemas.openxmlformats.org/officeDocument/2006/relationships" r:embed="rId2"/>
        <a:srcRect l="27270" t="12674" r="29720" b="18769"/>
        <a:stretch/>
      </xdr:blipFill>
      <xdr:spPr>
        <a:xfrm>
          <a:off x="2336840" y="308510"/>
          <a:ext cx="895351" cy="1133475"/>
        </a:xfrm>
        <a:prstGeom prst="rect">
          <a:avLst/>
        </a:prstGeom>
      </xdr:spPr>
    </xdr:pic>
    <xdr:clientData/>
  </xdr:oneCellAnchor>
  <xdr:twoCellAnchor editAs="oneCell">
    <xdr:from>
      <xdr:col>0</xdr:col>
      <xdr:colOff>3608429</xdr:colOff>
      <xdr:row>0</xdr:row>
      <xdr:rowOff>413290</xdr:rowOff>
    </xdr:from>
    <xdr:to>
      <xdr:col>1</xdr:col>
      <xdr:colOff>998535</xdr:colOff>
      <xdr:row>0</xdr:row>
      <xdr:rowOff>1478907</xdr:rowOff>
    </xdr:to>
    <xdr:pic>
      <xdr:nvPicPr>
        <xdr:cNvPr id="10" name="Image 9" descr="France 2030 : faire émerger les futurs champions dans nos filières  d'excellence | entreprises.gouv.fr">
          <a:extLst>
            <a:ext uri="{FF2B5EF4-FFF2-40B4-BE49-F238E27FC236}">
              <a16:creationId xmlns:a16="http://schemas.microsoft.com/office/drawing/2014/main" id="{797C7D73-F329-4AE2-8168-CE7B9EB1DB6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08429" y="413290"/>
          <a:ext cx="1278574" cy="10624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81643</xdr:colOff>
      <xdr:row>0</xdr:row>
      <xdr:rowOff>136071</xdr:rowOff>
    </xdr:from>
    <xdr:ext cx="2148569" cy="1162050"/>
    <xdr:pic>
      <xdr:nvPicPr>
        <xdr:cNvPr id="8" name="Image 7">
          <a:extLst>
            <a:ext uri="{FF2B5EF4-FFF2-40B4-BE49-F238E27FC236}">
              <a16:creationId xmlns:a16="http://schemas.microsoft.com/office/drawing/2014/main" id="{AEC2DE30-4DE9-442E-B7FB-3880FC778208}"/>
            </a:ext>
          </a:extLst>
        </xdr:cNvPr>
        <xdr:cNvPicPr>
          <a:picLocks noChangeAspect="1"/>
        </xdr:cNvPicPr>
      </xdr:nvPicPr>
      <xdr:blipFill rotWithShape="1">
        <a:blip xmlns:r="http://schemas.openxmlformats.org/officeDocument/2006/relationships" r:embed="rId1"/>
        <a:srcRect t="8849" b="9372"/>
        <a:stretch/>
      </xdr:blipFill>
      <xdr:spPr>
        <a:xfrm>
          <a:off x="81643" y="136071"/>
          <a:ext cx="2148569" cy="1162050"/>
        </a:xfrm>
        <a:prstGeom prst="rect">
          <a:avLst/>
        </a:prstGeom>
      </xdr:spPr>
    </xdr:pic>
    <xdr:clientData/>
  </xdr:oneCellAnchor>
  <xdr:oneCellAnchor>
    <xdr:from>
      <xdr:col>1</xdr:col>
      <xdr:colOff>913038</xdr:colOff>
      <xdr:row>0</xdr:row>
      <xdr:rowOff>155120</xdr:rowOff>
    </xdr:from>
    <xdr:ext cx="895351" cy="1133475"/>
    <xdr:pic>
      <xdr:nvPicPr>
        <xdr:cNvPr id="9" name="Image 8">
          <a:extLst>
            <a:ext uri="{FF2B5EF4-FFF2-40B4-BE49-F238E27FC236}">
              <a16:creationId xmlns:a16="http://schemas.microsoft.com/office/drawing/2014/main" id="{A26E177E-B0F5-487A-A575-813094AD67C3}"/>
            </a:ext>
          </a:extLst>
        </xdr:cNvPr>
        <xdr:cNvPicPr>
          <a:picLocks noChangeAspect="1"/>
        </xdr:cNvPicPr>
      </xdr:nvPicPr>
      <xdr:blipFill rotWithShape="1">
        <a:blip xmlns:r="http://schemas.openxmlformats.org/officeDocument/2006/relationships" r:embed="rId2"/>
        <a:srcRect l="27270" t="12674" r="29720" b="18769"/>
        <a:stretch/>
      </xdr:blipFill>
      <xdr:spPr>
        <a:xfrm>
          <a:off x="2205717" y="155120"/>
          <a:ext cx="895351" cy="1133475"/>
        </a:xfrm>
        <a:prstGeom prst="rect">
          <a:avLst/>
        </a:prstGeom>
      </xdr:spPr>
    </xdr:pic>
    <xdr:clientData/>
  </xdr:oneCellAnchor>
  <xdr:twoCellAnchor editAs="oneCell">
    <xdr:from>
      <xdr:col>2</xdr:col>
      <xdr:colOff>157163</xdr:colOff>
      <xdr:row>1</xdr:row>
      <xdr:rowOff>88450</xdr:rowOff>
    </xdr:from>
    <xdr:to>
      <xdr:col>3</xdr:col>
      <xdr:colOff>93578</xdr:colOff>
      <xdr:row>6</xdr:row>
      <xdr:rowOff>48713</xdr:rowOff>
    </xdr:to>
    <xdr:pic>
      <xdr:nvPicPr>
        <xdr:cNvPr id="10" name="Image 9" descr="France 2030 : faire émerger les futurs champions dans nos filières  d'excellence | entreprises.gouv.fr">
          <a:extLst>
            <a:ext uri="{FF2B5EF4-FFF2-40B4-BE49-F238E27FC236}">
              <a16:creationId xmlns:a16="http://schemas.microsoft.com/office/drawing/2014/main" id="{5CD2216F-3A5E-4961-B23E-194043A4C6D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77306" y="278950"/>
          <a:ext cx="1283522" cy="10624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54428</xdr:colOff>
      <xdr:row>0</xdr:row>
      <xdr:rowOff>231321</xdr:rowOff>
    </xdr:from>
    <xdr:ext cx="2148569" cy="1162050"/>
    <xdr:pic>
      <xdr:nvPicPr>
        <xdr:cNvPr id="5" name="Image 4">
          <a:extLst>
            <a:ext uri="{FF2B5EF4-FFF2-40B4-BE49-F238E27FC236}">
              <a16:creationId xmlns:a16="http://schemas.microsoft.com/office/drawing/2014/main" id="{9C7F43A5-EE6D-4421-B5CF-8BC06C70CCB6}"/>
            </a:ext>
          </a:extLst>
        </xdr:cNvPr>
        <xdr:cNvPicPr>
          <a:picLocks noChangeAspect="1"/>
        </xdr:cNvPicPr>
      </xdr:nvPicPr>
      <xdr:blipFill rotWithShape="1">
        <a:blip xmlns:r="http://schemas.openxmlformats.org/officeDocument/2006/relationships" r:embed="rId1"/>
        <a:srcRect t="8849" b="9372"/>
        <a:stretch/>
      </xdr:blipFill>
      <xdr:spPr>
        <a:xfrm>
          <a:off x="775607" y="231321"/>
          <a:ext cx="2148569" cy="1162050"/>
        </a:xfrm>
        <a:prstGeom prst="rect">
          <a:avLst/>
        </a:prstGeom>
      </xdr:spPr>
    </xdr:pic>
    <xdr:clientData/>
  </xdr:oneCellAnchor>
  <xdr:oneCellAnchor>
    <xdr:from>
      <xdr:col>1</xdr:col>
      <xdr:colOff>2178502</xdr:colOff>
      <xdr:row>0</xdr:row>
      <xdr:rowOff>250370</xdr:rowOff>
    </xdr:from>
    <xdr:ext cx="895351" cy="1133475"/>
    <xdr:pic>
      <xdr:nvPicPr>
        <xdr:cNvPr id="6" name="Image 5">
          <a:extLst>
            <a:ext uri="{FF2B5EF4-FFF2-40B4-BE49-F238E27FC236}">
              <a16:creationId xmlns:a16="http://schemas.microsoft.com/office/drawing/2014/main" id="{DA59EAF7-CA92-4C77-92AE-2292F2C877D5}"/>
            </a:ext>
          </a:extLst>
        </xdr:cNvPr>
        <xdr:cNvPicPr>
          <a:picLocks noChangeAspect="1"/>
        </xdr:cNvPicPr>
      </xdr:nvPicPr>
      <xdr:blipFill rotWithShape="1">
        <a:blip xmlns:r="http://schemas.openxmlformats.org/officeDocument/2006/relationships" r:embed="rId2"/>
        <a:srcRect l="27270" t="12674" r="29720" b="18769"/>
        <a:stretch/>
      </xdr:blipFill>
      <xdr:spPr>
        <a:xfrm>
          <a:off x="2899681" y="250370"/>
          <a:ext cx="895351" cy="1133475"/>
        </a:xfrm>
        <a:prstGeom prst="rect">
          <a:avLst/>
        </a:prstGeom>
      </xdr:spPr>
    </xdr:pic>
    <xdr:clientData/>
  </xdr:oneCellAnchor>
  <xdr:twoCellAnchor editAs="oneCell">
    <xdr:from>
      <xdr:col>1</xdr:col>
      <xdr:colOff>3450091</xdr:colOff>
      <xdr:row>0</xdr:row>
      <xdr:rowOff>374200</xdr:rowOff>
    </xdr:from>
    <xdr:to>
      <xdr:col>1</xdr:col>
      <xdr:colOff>4731840</xdr:colOff>
      <xdr:row>0</xdr:row>
      <xdr:rowOff>1439817</xdr:rowOff>
    </xdr:to>
    <xdr:pic>
      <xdr:nvPicPr>
        <xdr:cNvPr id="7" name="Image 6" descr="France 2030 : faire émerger les futurs champions dans nos filières  d'excellence | entreprises.gouv.fr">
          <a:extLst>
            <a:ext uri="{FF2B5EF4-FFF2-40B4-BE49-F238E27FC236}">
              <a16:creationId xmlns:a16="http://schemas.microsoft.com/office/drawing/2014/main" id="{8B9618A8-1AE7-4772-B173-AE24AD8FF6C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71270" y="374200"/>
          <a:ext cx="1278574" cy="10624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27214</xdr:colOff>
      <xdr:row>1</xdr:row>
      <xdr:rowOff>149679</xdr:rowOff>
    </xdr:from>
    <xdr:ext cx="2148569" cy="1162050"/>
    <xdr:pic>
      <xdr:nvPicPr>
        <xdr:cNvPr id="8" name="Image 7">
          <a:extLst>
            <a:ext uri="{FF2B5EF4-FFF2-40B4-BE49-F238E27FC236}">
              <a16:creationId xmlns:a16="http://schemas.microsoft.com/office/drawing/2014/main" id="{11956B27-6649-4CA4-A22A-DB3B63FDAAAB}"/>
            </a:ext>
          </a:extLst>
        </xdr:cNvPr>
        <xdr:cNvPicPr>
          <a:picLocks noChangeAspect="1"/>
        </xdr:cNvPicPr>
      </xdr:nvPicPr>
      <xdr:blipFill rotWithShape="1">
        <a:blip xmlns:r="http://schemas.openxmlformats.org/officeDocument/2006/relationships" r:embed="rId1"/>
        <a:srcRect t="8849" b="9372"/>
        <a:stretch/>
      </xdr:blipFill>
      <xdr:spPr>
        <a:xfrm>
          <a:off x="925285" y="231322"/>
          <a:ext cx="2148569" cy="1162050"/>
        </a:xfrm>
        <a:prstGeom prst="rect">
          <a:avLst/>
        </a:prstGeom>
      </xdr:spPr>
    </xdr:pic>
    <xdr:clientData/>
  </xdr:oneCellAnchor>
  <xdr:oneCellAnchor>
    <xdr:from>
      <xdr:col>1</xdr:col>
      <xdr:colOff>2151288</xdr:colOff>
      <xdr:row>1</xdr:row>
      <xdr:rowOff>168728</xdr:rowOff>
    </xdr:from>
    <xdr:ext cx="895351" cy="1133475"/>
    <xdr:pic>
      <xdr:nvPicPr>
        <xdr:cNvPr id="9" name="Image 8">
          <a:extLst>
            <a:ext uri="{FF2B5EF4-FFF2-40B4-BE49-F238E27FC236}">
              <a16:creationId xmlns:a16="http://schemas.microsoft.com/office/drawing/2014/main" id="{9EE53250-C160-405E-9EE3-F760B325BB8B}"/>
            </a:ext>
          </a:extLst>
        </xdr:cNvPr>
        <xdr:cNvPicPr>
          <a:picLocks noChangeAspect="1"/>
        </xdr:cNvPicPr>
      </xdr:nvPicPr>
      <xdr:blipFill rotWithShape="1">
        <a:blip xmlns:r="http://schemas.openxmlformats.org/officeDocument/2006/relationships" r:embed="rId2"/>
        <a:srcRect l="27270" t="12674" r="29720" b="18769"/>
        <a:stretch/>
      </xdr:blipFill>
      <xdr:spPr>
        <a:xfrm>
          <a:off x="3049359" y="250371"/>
          <a:ext cx="895351" cy="1133475"/>
        </a:xfrm>
        <a:prstGeom prst="rect">
          <a:avLst/>
        </a:prstGeom>
      </xdr:spPr>
    </xdr:pic>
    <xdr:clientData/>
  </xdr:oneCellAnchor>
  <xdr:twoCellAnchor editAs="oneCell">
    <xdr:from>
      <xdr:col>1</xdr:col>
      <xdr:colOff>3422877</xdr:colOff>
      <xdr:row>1</xdr:row>
      <xdr:rowOff>292558</xdr:rowOff>
    </xdr:from>
    <xdr:to>
      <xdr:col>1</xdr:col>
      <xdr:colOff>4701451</xdr:colOff>
      <xdr:row>1</xdr:row>
      <xdr:rowOff>1355000</xdr:rowOff>
    </xdr:to>
    <xdr:pic>
      <xdr:nvPicPr>
        <xdr:cNvPr id="10" name="Image 9" descr="France 2030 : faire émerger les futurs champions dans nos filières  d'excellence | entreprises.gouv.fr">
          <a:extLst>
            <a:ext uri="{FF2B5EF4-FFF2-40B4-BE49-F238E27FC236}">
              <a16:creationId xmlns:a16="http://schemas.microsoft.com/office/drawing/2014/main" id="{DB9CE2E4-E017-40F6-A5AD-99AC7F9EE41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320948" y="374201"/>
          <a:ext cx="1278574" cy="10624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55</xdr:row>
      <xdr:rowOff>0</xdr:rowOff>
    </xdr:from>
    <xdr:ext cx="914400" cy="914400"/>
    <xdr:sp macro="" textlink="">
      <xdr:nvSpPr>
        <xdr:cNvPr id="5" name="Option Button 1">
          <a:extLst>
            <a:ext uri="{FF2B5EF4-FFF2-40B4-BE49-F238E27FC236}">
              <a16:creationId xmlns:a16="http://schemas.microsoft.com/office/drawing/2014/main" id="{EFA7A358-F5F9-D8CE-5478-9E365C3E7711}"/>
            </a:ext>
          </a:extLst>
        </xdr:cNvPr>
        <xdr:cNvSpPr/>
      </xdr:nvSpPr>
      <xdr:spPr>
        <a:xfrm>
          <a:off x="0" y="10922000"/>
          <a:ext cx="914400" cy="914400"/>
        </a:xfrm>
        <a:prstGeom prst="rect">
          <a:avLst/>
        </a:prstGeom>
        <a:solidFill>
          <a:srgbClr val="4472C4"/>
        </a:solidFill>
        <a:ln w="12701" cap="flat">
          <a:solidFill>
            <a:srgbClr val="2F528F"/>
          </a:solidFill>
          <a:prstDash val="solid"/>
          <a:miter/>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fr-FR" sz="1100" b="0" i="0" u="none" strike="noStrike" kern="0" cap="none" spc="0" baseline="0">
            <a:solidFill>
              <a:srgbClr val="FFFFFF"/>
            </a:solidFill>
            <a:uFillTx/>
            <a:latin typeface="Calibri"/>
          </a:endParaRPr>
        </a:p>
      </xdr:txBody>
    </xdr:sp>
    <xdr:clientData/>
  </xdr:oneCellAnchor>
  <xdr:oneCellAnchor>
    <xdr:from>
      <xdr:col>0</xdr:col>
      <xdr:colOff>0</xdr:colOff>
      <xdr:row>58</xdr:row>
      <xdr:rowOff>0</xdr:rowOff>
    </xdr:from>
    <xdr:ext cx="914400" cy="914400"/>
    <xdr:sp macro="" textlink="">
      <xdr:nvSpPr>
        <xdr:cNvPr id="6" name="Option Button 2">
          <a:extLst>
            <a:ext uri="{FF2B5EF4-FFF2-40B4-BE49-F238E27FC236}">
              <a16:creationId xmlns:a16="http://schemas.microsoft.com/office/drawing/2014/main" id="{80EBA835-64E6-F34C-58A9-BFDA8B716AC4}"/>
            </a:ext>
          </a:extLst>
        </xdr:cNvPr>
        <xdr:cNvSpPr/>
      </xdr:nvSpPr>
      <xdr:spPr>
        <a:xfrm>
          <a:off x="0" y="11512550"/>
          <a:ext cx="914400" cy="914400"/>
        </a:xfrm>
        <a:prstGeom prst="rect">
          <a:avLst/>
        </a:prstGeom>
        <a:solidFill>
          <a:srgbClr val="4472C4"/>
        </a:solidFill>
        <a:ln w="12701" cap="flat">
          <a:solidFill>
            <a:srgbClr val="2F528F"/>
          </a:solidFill>
          <a:prstDash val="solid"/>
          <a:miter/>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fr-FR" sz="1100" b="0" i="0" u="none" strike="noStrike" kern="0" cap="none" spc="0" baseline="0">
            <a:solidFill>
              <a:srgbClr val="FFFFFF"/>
            </a:solidFill>
            <a:uFillTx/>
            <a:latin typeface="Calibri"/>
          </a:endParaRPr>
        </a:p>
      </xdr:txBody>
    </xdr:sp>
    <xdr:clientData/>
  </xdr:oneCellAnchor>
  <xdr:oneCellAnchor>
    <xdr:from>
      <xdr:col>0</xdr:col>
      <xdr:colOff>0</xdr:colOff>
      <xdr:row>63</xdr:row>
      <xdr:rowOff>0</xdr:rowOff>
    </xdr:from>
    <xdr:ext cx="914400" cy="914400"/>
    <xdr:sp macro="" textlink="">
      <xdr:nvSpPr>
        <xdr:cNvPr id="8" name="Option Button 3">
          <a:extLst>
            <a:ext uri="{FF2B5EF4-FFF2-40B4-BE49-F238E27FC236}">
              <a16:creationId xmlns:a16="http://schemas.microsoft.com/office/drawing/2014/main" id="{A8A6BEBE-AD8F-E565-ABE0-59889DA4E146}"/>
            </a:ext>
          </a:extLst>
        </xdr:cNvPr>
        <xdr:cNvSpPr/>
      </xdr:nvSpPr>
      <xdr:spPr>
        <a:xfrm>
          <a:off x="0" y="12350750"/>
          <a:ext cx="914400" cy="914400"/>
        </a:xfrm>
        <a:prstGeom prst="rect">
          <a:avLst/>
        </a:prstGeom>
        <a:solidFill>
          <a:srgbClr val="4472C4"/>
        </a:solidFill>
        <a:ln w="12701" cap="flat">
          <a:solidFill>
            <a:srgbClr val="2F528F"/>
          </a:solidFill>
          <a:prstDash val="solid"/>
          <a:miter/>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fr-FR" sz="1100" b="0" i="0" u="none" strike="noStrike" kern="0" cap="none" spc="0" baseline="0">
            <a:solidFill>
              <a:srgbClr val="FFFFFF"/>
            </a:solidFill>
            <a:uFillTx/>
            <a:latin typeface="Calibri"/>
          </a:endParaRPr>
        </a:p>
      </xdr:txBody>
    </xdr:sp>
    <xdr:clientData/>
  </xdr:oneCellAnchor>
  <xdr:oneCellAnchor>
    <xdr:from>
      <xdr:col>0</xdr:col>
      <xdr:colOff>0</xdr:colOff>
      <xdr:row>60</xdr:row>
      <xdr:rowOff>0</xdr:rowOff>
    </xdr:from>
    <xdr:ext cx="914400" cy="914400"/>
    <xdr:sp macro="" textlink="">
      <xdr:nvSpPr>
        <xdr:cNvPr id="7" name="Option Button 4">
          <a:extLst>
            <a:ext uri="{FF2B5EF4-FFF2-40B4-BE49-F238E27FC236}">
              <a16:creationId xmlns:a16="http://schemas.microsoft.com/office/drawing/2014/main" id="{365E5BC6-31A2-5E78-DB47-0728A2E84F51}"/>
            </a:ext>
          </a:extLst>
        </xdr:cNvPr>
        <xdr:cNvSpPr/>
      </xdr:nvSpPr>
      <xdr:spPr>
        <a:xfrm>
          <a:off x="0" y="11804650"/>
          <a:ext cx="914400" cy="914400"/>
        </a:xfrm>
        <a:prstGeom prst="rect">
          <a:avLst/>
        </a:prstGeom>
        <a:solidFill>
          <a:srgbClr val="4472C4"/>
        </a:solidFill>
        <a:ln w="12701" cap="flat">
          <a:solidFill>
            <a:srgbClr val="2F528F"/>
          </a:solidFill>
          <a:prstDash val="solid"/>
          <a:miter/>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fr-FR" sz="1100" b="0" i="0" u="none" strike="noStrike" kern="0" cap="none" spc="0" baseline="0">
            <a:solidFill>
              <a:srgbClr val="FFFFFF"/>
            </a:solidFill>
            <a:uFillTx/>
            <a:latin typeface="Calibri"/>
          </a:endParaRPr>
        </a:p>
      </xdr:txBody>
    </xdr:sp>
    <xdr:clientData/>
  </xdr:oneCellAnchor>
  <xdr:oneCellAnchor>
    <xdr:from>
      <xdr:col>0</xdr:col>
      <xdr:colOff>504825</xdr:colOff>
      <xdr:row>1</xdr:row>
      <xdr:rowOff>47625</xdr:rowOff>
    </xdr:from>
    <xdr:ext cx="2148569" cy="1162050"/>
    <xdr:pic>
      <xdr:nvPicPr>
        <xdr:cNvPr id="9" name="Image 8">
          <a:extLst>
            <a:ext uri="{FF2B5EF4-FFF2-40B4-BE49-F238E27FC236}">
              <a16:creationId xmlns:a16="http://schemas.microsoft.com/office/drawing/2014/main" id="{9CE3C09A-5855-4602-A407-CCBE9B71E657}"/>
            </a:ext>
          </a:extLst>
        </xdr:cNvPr>
        <xdr:cNvPicPr>
          <a:picLocks noChangeAspect="1"/>
        </xdr:cNvPicPr>
      </xdr:nvPicPr>
      <xdr:blipFill rotWithShape="1">
        <a:blip xmlns:r="http://schemas.openxmlformats.org/officeDocument/2006/relationships" r:embed="rId1"/>
        <a:srcRect t="8849" b="9372"/>
        <a:stretch/>
      </xdr:blipFill>
      <xdr:spPr>
        <a:xfrm>
          <a:off x="504825" y="228600"/>
          <a:ext cx="2148569" cy="1162050"/>
        </a:xfrm>
        <a:prstGeom prst="rect">
          <a:avLst/>
        </a:prstGeom>
      </xdr:spPr>
    </xdr:pic>
    <xdr:clientData/>
  </xdr:oneCellAnchor>
  <xdr:oneCellAnchor>
    <xdr:from>
      <xdr:col>1</xdr:col>
      <xdr:colOff>1904999</xdr:colOff>
      <xdr:row>1</xdr:row>
      <xdr:rowOff>66674</xdr:rowOff>
    </xdr:from>
    <xdr:ext cx="895351" cy="1133475"/>
    <xdr:pic>
      <xdr:nvPicPr>
        <xdr:cNvPr id="10" name="Image 9">
          <a:extLst>
            <a:ext uri="{FF2B5EF4-FFF2-40B4-BE49-F238E27FC236}">
              <a16:creationId xmlns:a16="http://schemas.microsoft.com/office/drawing/2014/main" id="{5D4962D8-DF4C-4BFD-AFED-BAE55D0CE7A6}"/>
            </a:ext>
          </a:extLst>
        </xdr:cNvPr>
        <xdr:cNvPicPr>
          <a:picLocks noChangeAspect="1"/>
        </xdr:cNvPicPr>
      </xdr:nvPicPr>
      <xdr:blipFill rotWithShape="1">
        <a:blip xmlns:r="http://schemas.openxmlformats.org/officeDocument/2006/relationships" r:embed="rId2"/>
        <a:srcRect l="27270" t="12674" r="29720" b="18769"/>
        <a:stretch/>
      </xdr:blipFill>
      <xdr:spPr>
        <a:xfrm>
          <a:off x="2628899" y="247649"/>
          <a:ext cx="895351" cy="1133475"/>
        </a:xfrm>
        <a:prstGeom prst="rect">
          <a:avLst/>
        </a:prstGeom>
      </xdr:spPr>
    </xdr:pic>
    <xdr:clientData/>
  </xdr:oneCellAnchor>
  <xdr:twoCellAnchor editAs="oneCell">
    <xdr:from>
      <xdr:col>2</xdr:col>
      <xdr:colOff>623888</xdr:colOff>
      <xdr:row>2</xdr:row>
      <xdr:rowOff>9529</xdr:rowOff>
    </xdr:from>
    <xdr:to>
      <xdr:col>2</xdr:col>
      <xdr:colOff>1902462</xdr:colOff>
      <xdr:row>7</xdr:row>
      <xdr:rowOff>167096</xdr:rowOff>
    </xdr:to>
    <xdr:pic>
      <xdr:nvPicPr>
        <xdr:cNvPr id="11" name="Image 10" descr="France 2030 : faire émerger les futurs champions dans nos filières  d'excellence | entreprises.gouv.fr">
          <a:extLst>
            <a:ext uri="{FF2B5EF4-FFF2-40B4-BE49-F238E27FC236}">
              <a16:creationId xmlns:a16="http://schemas.microsoft.com/office/drawing/2014/main" id="{F7A60A7E-99B6-4C19-BC58-7A81A64E34B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00488" y="371479"/>
          <a:ext cx="1278574" cy="10624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161925</xdr:colOff>
      <xdr:row>1</xdr:row>
      <xdr:rowOff>123825</xdr:rowOff>
    </xdr:from>
    <xdr:to>
      <xdr:col>0</xdr:col>
      <xdr:colOff>2313669</xdr:colOff>
      <xdr:row>1</xdr:row>
      <xdr:rowOff>1417954</xdr:rowOff>
    </xdr:to>
    <xdr:pic>
      <xdr:nvPicPr>
        <xdr:cNvPr id="5" name="Image 4">
          <a:extLst>
            <a:ext uri="{FF2B5EF4-FFF2-40B4-BE49-F238E27FC236}">
              <a16:creationId xmlns:a16="http://schemas.microsoft.com/office/drawing/2014/main" id="{3F5648CD-1AF7-426D-9886-82363350370F}"/>
            </a:ext>
          </a:extLst>
        </xdr:cNvPr>
        <xdr:cNvPicPr>
          <a:picLocks noChangeAspect="1"/>
        </xdr:cNvPicPr>
      </xdr:nvPicPr>
      <xdr:blipFill rotWithShape="1">
        <a:blip xmlns:r="http://schemas.openxmlformats.org/officeDocument/2006/relationships" r:embed="rId1"/>
        <a:srcRect b="8703"/>
        <a:stretch/>
      </xdr:blipFill>
      <xdr:spPr>
        <a:xfrm>
          <a:off x="161925" y="209550"/>
          <a:ext cx="2148569" cy="1297304"/>
        </a:xfrm>
        <a:prstGeom prst="rect">
          <a:avLst/>
        </a:prstGeom>
      </xdr:spPr>
    </xdr:pic>
    <xdr:clientData/>
  </xdr:twoCellAnchor>
  <xdr:twoCellAnchor editAs="oneCell">
    <xdr:from>
      <xdr:col>0</xdr:col>
      <xdr:colOff>2286000</xdr:colOff>
      <xdr:row>1</xdr:row>
      <xdr:rowOff>259078</xdr:rowOff>
    </xdr:from>
    <xdr:to>
      <xdr:col>0</xdr:col>
      <xdr:colOff>3149600</xdr:colOff>
      <xdr:row>1</xdr:row>
      <xdr:rowOff>1354454</xdr:rowOff>
    </xdr:to>
    <xdr:pic>
      <xdr:nvPicPr>
        <xdr:cNvPr id="6" name="Image 5">
          <a:extLst>
            <a:ext uri="{FF2B5EF4-FFF2-40B4-BE49-F238E27FC236}">
              <a16:creationId xmlns:a16="http://schemas.microsoft.com/office/drawing/2014/main" id="{24D34786-E9FE-44B5-8A12-5CD3A7469EBB}"/>
            </a:ext>
          </a:extLst>
        </xdr:cNvPr>
        <xdr:cNvPicPr>
          <a:picLocks noChangeAspect="1"/>
        </xdr:cNvPicPr>
      </xdr:nvPicPr>
      <xdr:blipFill rotWithShape="1">
        <a:blip xmlns:r="http://schemas.openxmlformats.org/officeDocument/2006/relationships" r:embed="rId2"/>
        <a:srcRect l="27270" t="12099" r="31092" b="21648"/>
        <a:stretch/>
      </xdr:blipFill>
      <xdr:spPr>
        <a:xfrm>
          <a:off x="2286000" y="344803"/>
          <a:ext cx="866775" cy="1095376"/>
        </a:xfrm>
        <a:prstGeom prst="rect">
          <a:avLst/>
        </a:prstGeom>
      </xdr:spPr>
    </xdr:pic>
    <xdr:clientData/>
  </xdr:twoCellAnchor>
  <xdr:twoCellAnchor editAs="oneCell">
    <xdr:from>
      <xdr:col>0</xdr:col>
      <xdr:colOff>3562350</xdr:colOff>
      <xdr:row>1</xdr:row>
      <xdr:rowOff>285750</xdr:rowOff>
    </xdr:from>
    <xdr:to>
      <xdr:col>0</xdr:col>
      <xdr:colOff>4851901</xdr:colOff>
      <xdr:row>1</xdr:row>
      <xdr:rowOff>1351367</xdr:rowOff>
    </xdr:to>
    <xdr:pic>
      <xdr:nvPicPr>
        <xdr:cNvPr id="7" name="Image 6" descr="France 2030 : faire émerger les futurs champions dans nos filières  d'excellence | entreprises.gouv.fr">
          <a:extLst>
            <a:ext uri="{FF2B5EF4-FFF2-40B4-BE49-F238E27FC236}">
              <a16:creationId xmlns:a16="http://schemas.microsoft.com/office/drawing/2014/main" id="{4CE7CACC-2058-4B55-B712-25875BECA25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62350" y="371475"/>
          <a:ext cx="1086351" cy="1065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ademe.fr/aides-financieres-lademe"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16"/>
  <sheetViews>
    <sheetView showGridLines="0" zoomScale="90" zoomScaleNormal="90" workbookViewId="0">
      <selection activeCell="D40" sqref="D40"/>
    </sheetView>
  </sheetViews>
  <sheetFormatPr baseColWidth="10" defaultRowHeight="14.5" x14ac:dyDescent="0.35"/>
  <cols>
    <col min="1" max="2" width="22.7265625" customWidth="1"/>
    <col min="3" max="3" width="32" customWidth="1"/>
    <col min="4" max="5" width="22.7265625" customWidth="1"/>
    <col min="6" max="6" width="45.81640625" customWidth="1"/>
    <col min="7" max="7" width="10.81640625" customWidth="1"/>
  </cols>
  <sheetData>
    <row r="1" spans="1:6" s="1" customFormat="1" ht="14.25" customHeight="1" x14ac:dyDescent="0.3">
      <c r="D1" s="283" t="s">
        <v>0</v>
      </c>
      <c r="E1" s="283"/>
      <c r="F1" s="283"/>
    </row>
    <row r="2" spans="1:6" s="1" customFormat="1" ht="14.25" customHeight="1" x14ac:dyDescent="0.3">
      <c r="D2" s="283"/>
      <c r="E2" s="283"/>
      <c r="F2" s="283"/>
    </row>
    <row r="3" spans="1:6" s="1" customFormat="1" ht="14.25" customHeight="1" x14ac:dyDescent="0.3">
      <c r="D3" s="283"/>
      <c r="E3" s="283"/>
      <c r="F3" s="283"/>
    </row>
    <row r="4" spans="1:6" s="1" customFormat="1" ht="14.25" customHeight="1" x14ac:dyDescent="0.3">
      <c r="D4" s="283"/>
      <c r="E4" s="283"/>
      <c r="F4" s="283"/>
    </row>
    <row r="5" spans="1:6" s="1" customFormat="1" ht="14.25" customHeight="1" x14ac:dyDescent="0.3">
      <c r="D5" s="283"/>
      <c r="E5" s="283"/>
      <c r="F5" s="283"/>
    </row>
    <row r="6" spans="1:6" s="1" customFormat="1" ht="14.25" customHeight="1" x14ac:dyDescent="0.3">
      <c r="D6" s="283"/>
      <c r="E6" s="283"/>
      <c r="F6" s="283"/>
    </row>
    <row r="7" spans="1:6" s="1" customFormat="1" ht="14.25" customHeight="1" x14ac:dyDescent="0.3">
      <c r="D7" s="283"/>
      <c r="E7" s="283"/>
      <c r="F7" s="283"/>
    </row>
    <row r="8" spans="1:6" s="1" customFormat="1" ht="14.25" customHeight="1" x14ac:dyDescent="0.3">
      <c r="D8" s="283"/>
      <c r="E8" s="283"/>
      <c r="F8" s="283"/>
    </row>
    <row r="9" spans="1:6" s="1" customFormat="1" ht="20" x14ac:dyDescent="0.3">
      <c r="E9" s="2"/>
      <c r="F9" s="2"/>
    </row>
    <row r="10" spans="1:6" s="3" customFormat="1" ht="39" customHeight="1" x14ac:dyDescent="0.25">
      <c r="A10" s="284" t="s">
        <v>1</v>
      </c>
      <c r="B10" s="284"/>
      <c r="C10" s="284"/>
      <c r="D10" s="284"/>
      <c r="E10" s="284"/>
      <c r="F10" s="284"/>
    </row>
    <row r="12" spans="1:6" x14ac:dyDescent="0.35">
      <c r="A12" t="s">
        <v>2</v>
      </c>
      <c r="E12" s="4"/>
    </row>
    <row r="14" spans="1:6" x14ac:dyDescent="0.35">
      <c r="A14" s="5" t="s">
        <v>3</v>
      </c>
    </row>
    <row r="16" spans="1:6" x14ac:dyDescent="0.35">
      <c r="A16" t="s">
        <v>4</v>
      </c>
    </row>
  </sheetData>
  <mergeCells count="2">
    <mergeCell ref="D1:F8"/>
    <mergeCell ref="A10:F10"/>
  </mergeCells>
  <pageMargins left="0.70000000000000007" right="0.70000000000000007" top="0.75" bottom="0.75" header="0.30000000000000004" footer="0.30000000000000004"/>
  <pageSetup paperSize="0" fitToWidth="0" fitToHeight="0" orientation="portrait"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S57"/>
  <sheetViews>
    <sheetView showGridLines="0" topLeftCell="E43" zoomScale="70" zoomScaleNormal="70" workbookViewId="0">
      <selection activeCell="L57" sqref="L57"/>
    </sheetView>
  </sheetViews>
  <sheetFormatPr baseColWidth="10" defaultRowHeight="14.5" x14ac:dyDescent="0.35"/>
  <cols>
    <col min="1" max="1" width="58.453125" customWidth="1"/>
    <col min="2" max="2" width="30.26953125" bestFit="1" customWidth="1"/>
    <col min="3" max="8" width="17" customWidth="1"/>
    <col min="9" max="9" width="26.6328125" customWidth="1"/>
    <col min="10" max="10" width="22.08984375" customWidth="1"/>
    <col min="11" max="12" width="26" customWidth="1"/>
    <col min="13" max="13" width="25.81640625" customWidth="1"/>
    <col min="14" max="14" width="24.1796875" customWidth="1"/>
    <col min="15" max="15" width="18.54296875" customWidth="1"/>
    <col min="16" max="18" width="10.81640625" customWidth="1"/>
    <col min="19" max="19" width="43.7265625" bestFit="1" customWidth="1"/>
    <col min="20" max="20" width="10.81640625" customWidth="1"/>
  </cols>
  <sheetData>
    <row r="1" spans="1:19" ht="134.25" customHeight="1" x14ac:dyDescent="0.35">
      <c r="C1" s="7" t="s">
        <v>5</v>
      </c>
    </row>
    <row r="2" spans="1:19" ht="37.5" customHeight="1" x14ac:dyDescent="0.35"/>
    <row r="3" spans="1:19" s="3" customFormat="1" ht="23" x14ac:dyDescent="0.25">
      <c r="A3" s="8" t="s">
        <v>6</v>
      </c>
      <c r="B3" s="8"/>
      <c r="C3" s="8"/>
      <c r="D3" s="8"/>
      <c r="E3" s="8"/>
      <c r="F3" s="8"/>
      <c r="G3" s="8"/>
      <c r="H3" s="8"/>
      <c r="I3" s="8"/>
      <c r="J3" s="8"/>
      <c r="K3" s="8"/>
      <c r="L3" s="8"/>
      <c r="M3" s="8"/>
      <c r="N3" s="8"/>
      <c r="O3" s="8"/>
    </row>
    <row r="4" spans="1:19" ht="15" thickBot="1" x14ac:dyDescent="0.4"/>
    <row r="5" spans="1:19" ht="18.5" thickBot="1" x14ac:dyDescent="0.45">
      <c r="A5" s="9"/>
      <c r="B5" s="241" t="s">
        <v>7</v>
      </c>
      <c r="C5" s="289" t="s">
        <v>8</v>
      </c>
      <c r="D5" s="289"/>
      <c r="E5" s="289"/>
      <c r="F5" s="289"/>
      <c r="G5" s="289"/>
      <c r="H5" s="289"/>
      <c r="I5" s="289"/>
      <c r="J5" s="289"/>
      <c r="K5" s="289"/>
      <c r="L5" s="289"/>
      <c r="M5" s="289"/>
      <c r="N5" s="289"/>
      <c r="O5" s="289"/>
    </row>
    <row r="6" spans="1:19" ht="72.5" x14ac:dyDescent="0.35">
      <c r="A6" s="10" t="s">
        <v>9</v>
      </c>
      <c r="B6" s="242" t="s">
        <v>10</v>
      </c>
      <c r="C6" s="243" t="s">
        <v>11</v>
      </c>
      <c r="D6" s="244" t="s">
        <v>12</v>
      </c>
      <c r="E6" s="244" t="s">
        <v>13</v>
      </c>
      <c r="F6" s="244" t="s">
        <v>14</v>
      </c>
      <c r="G6" s="244" t="s">
        <v>15</v>
      </c>
      <c r="H6" s="245" t="s">
        <v>16</v>
      </c>
      <c r="I6" s="243" t="s">
        <v>17</v>
      </c>
      <c r="J6" s="244" t="s">
        <v>295</v>
      </c>
      <c r="K6" s="244" t="s">
        <v>18</v>
      </c>
      <c r="L6" s="244" t="s">
        <v>19</v>
      </c>
      <c r="M6" s="244" t="s">
        <v>20</v>
      </c>
      <c r="N6" s="244" t="s">
        <v>21</v>
      </c>
      <c r="O6" s="246" t="s">
        <v>22</v>
      </c>
      <c r="S6" s="5" t="s">
        <v>23</v>
      </c>
    </row>
    <row r="7" spans="1:19" s="21" customFormat="1" x14ac:dyDescent="0.35">
      <c r="A7" s="11" t="s">
        <v>24</v>
      </c>
      <c r="B7" s="12"/>
      <c r="C7" s="13"/>
      <c r="D7" s="14"/>
      <c r="E7" s="14"/>
      <c r="F7" s="14"/>
      <c r="G7" s="14"/>
      <c r="H7" s="15">
        <f t="shared" ref="H7:H27" si="0">G7-B7</f>
        <v>0</v>
      </c>
      <c r="I7" s="16"/>
      <c r="J7" s="17"/>
      <c r="K7" s="17"/>
      <c r="L7" s="18"/>
      <c r="M7" s="19" t="s">
        <v>25</v>
      </c>
      <c r="N7" s="18"/>
      <c r="O7" s="20"/>
      <c r="S7" s="21" t="s">
        <v>26</v>
      </c>
    </row>
    <row r="8" spans="1:19" s="21" customFormat="1" x14ac:dyDescent="0.35">
      <c r="A8" s="11" t="s">
        <v>27</v>
      </c>
      <c r="B8" s="12"/>
      <c r="C8" s="13"/>
      <c r="D8" s="14"/>
      <c r="E8" s="14"/>
      <c r="F8" s="14"/>
      <c r="G8" s="14"/>
      <c r="H8" s="15">
        <f t="shared" si="0"/>
        <v>0</v>
      </c>
      <c r="I8" s="22"/>
      <c r="J8" s="18"/>
      <c r="K8" s="18"/>
      <c r="L8" s="18"/>
      <c r="M8" s="18"/>
      <c r="N8" s="18"/>
      <c r="O8" s="23"/>
      <c r="S8" s="21" t="s">
        <v>28</v>
      </c>
    </row>
    <row r="9" spans="1:19" s="21" customFormat="1" x14ac:dyDescent="0.35">
      <c r="A9" s="11" t="s">
        <v>29</v>
      </c>
      <c r="B9" s="12"/>
      <c r="C9" s="13"/>
      <c r="D9" s="14"/>
      <c r="E9" s="14"/>
      <c r="F9" s="14"/>
      <c r="G9" s="14"/>
      <c r="H9" s="15">
        <f t="shared" si="0"/>
        <v>0</v>
      </c>
      <c r="I9" s="22"/>
      <c r="J9" s="18"/>
      <c r="K9" s="18"/>
      <c r="L9" s="18"/>
      <c r="M9" s="18"/>
      <c r="N9" s="18"/>
      <c r="O9" s="23"/>
      <c r="S9" s="21" t="s">
        <v>30</v>
      </c>
    </row>
    <row r="10" spans="1:19" s="21" customFormat="1" x14ac:dyDescent="0.35">
      <c r="A10" s="11" t="s">
        <v>31</v>
      </c>
      <c r="B10" s="12"/>
      <c r="C10" s="13"/>
      <c r="D10" s="14"/>
      <c r="E10" s="14"/>
      <c r="F10" s="14"/>
      <c r="G10" s="14"/>
      <c r="H10" s="15">
        <f t="shared" si="0"/>
        <v>0</v>
      </c>
      <c r="I10" s="22"/>
      <c r="J10" s="18"/>
      <c r="K10" s="18"/>
      <c r="L10" s="18"/>
      <c r="M10" s="18"/>
      <c r="N10" s="18"/>
      <c r="O10" s="23"/>
      <c r="S10" s="21" t="s">
        <v>32</v>
      </c>
    </row>
    <row r="11" spans="1:19" s="21" customFormat="1" x14ac:dyDescent="0.35">
      <c r="A11" s="11" t="s">
        <v>33</v>
      </c>
      <c r="B11" s="12"/>
      <c r="C11" s="13"/>
      <c r="D11" s="14"/>
      <c r="E11" s="14"/>
      <c r="F11" s="14"/>
      <c r="G11" s="14"/>
      <c r="H11" s="15">
        <f t="shared" si="0"/>
        <v>0</v>
      </c>
      <c r="I11" s="22"/>
      <c r="J11" s="18"/>
      <c r="K11" s="18"/>
      <c r="L11" s="18"/>
      <c r="M11" s="18"/>
      <c r="N11" s="18"/>
      <c r="O11" s="23"/>
      <c r="S11" s="21" t="s">
        <v>34</v>
      </c>
    </row>
    <row r="12" spans="1:19" s="21" customFormat="1" x14ac:dyDescent="0.35">
      <c r="A12" s="11" t="s">
        <v>35</v>
      </c>
      <c r="B12" s="12"/>
      <c r="C12" s="13"/>
      <c r="D12" s="14"/>
      <c r="E12" s="14"/>
      <c r="F12" s="14"/>
      <c r="G12" s="14"/>
      <c r="H12" s="15">
        <f t="shared" si="0"/>
        <v>0</v>
      </c>
      <c r="I12" s="16"/>
      <c r="J12" s="17"/>
      <c r="K12" s="17"/>
      <c r="L12" s="18"/>
      <c r="M12" s="19"/>
      <c r="N12" s="18"/>
      <c r="O12" s="20"/>
      <c r="S12" s="21" t="s">
        <v>26</v>
      </c>
    </row>
    <row r="13" spans="1:19" s="21" customFormat="1" x14ac:dyDescent="0.35">
      <c r="A13" s="11" t="s">
        <v>36</v>
      </c>
      <c r="B13" s="12"/>
      <c r="C13" s="13"/>
      <c r="D13" s="14"/>
      <c r="E13" s="14"/>
      <c r="F13" s="14"/>
      <c r="G13" s="14"/>
      <c r="H13" s="15">
        <f t="shared" si="0"/>
        <v>0</v>
      </c>
      <c r="I13" s="22"/>
      <c r="J13" s="18"/>
      <c r="K13" s="18"/>
      <c r="L13" s="18"/>
      <c r="M13" s="18"/>
      <c r="N13" s="18"/>
      <c r="O13" s="23"/>
      <c r="S13" s="21" t="s">
        <v>28</v>
      </c>
    </row>
    <row r="14" spans="1:19" s="21" customFormat="1" x14ac:dyDescent="0.35">
      <c r="A14" s="11" t="s">
        <v>37</v>
      </c>
      <c r="B14" s="12"/>
      <c r="C14" s="13"/>
      <c r="D14" s="14"/>
      <c r="E14" s="14"/>
      <c r="F14" s="14"/>
      <c r="G14" s="14"/>
      <c r="H14" s="15">
        <f t="shared" si="0"/>
        <v>0</v>
      </c>
      <c r="I14" s="22"/>
      <c r="J14" s="18"/>
      <c r="K14" s="18"/>
      <c r="L14" s="18"/>
      <c r="M14" s="18"/>
      <c r="N14" s="18"/>
      <c r="O14" s="23"/>
      <c r="S14" s="21" t="s">
        <v>30</v>
      </c>
    </row>
    <row r="15" spans="1:19" s="21" customFormat="1" x14ac:dyDescent="0.35">
      <c r="A15" s="11" t="s">
        <v>38</v>
      </c>
      <c r="B15" s="12"/>
      <c r="C15" s="13"/>
      <c r="D15" s="14"/>
      <c r="E15" s="14"/>
      <c r="F15" s="14"/>
      <c r="G15" s="14"/>
      <c r="H15" s="15">
        <f t="shared" si="0"/>
        <v>0</v>
      </c>
      <c r="I15" s="22"/>
      <c r="J15" s="18"/>
      <c r="K15" s="18"/>
      <c r="L15" s="18"/>
      <c r="M15" s="18"/>
      <c r="N15" s="18"/>
      <c r="O15" s="23"/>
      <c r="S15" s="21" t="s">
        <v>32</v>
      </c>
    </row>
    <row r="16" spans="1:19" s="21" customFormat="1" x14ac:dyDescent="0.35">
      <c r="A16" s="11" t="s">
        <v>39</v>
      </c>
      <c r="B16" s="12"/>
      <c r="C16" s="13"/>
      <c r="D16" s="14"/>
      <c r="E16" s="14"/>
      <c r="F16" s="14"/>
      <c r="G16" s="14"/>
      <c r="H16" s="15">
        <f t="shared" si="0"/>
        <v>0</v>
      </c>
      <c r="I16" s="22"/>
      <c r="J16" s="18"/>
      <c r="K16" s="18"/>
      <c r="L16" s="18"/>
      <c r="M16" s="18"/>
      <c r="N16" s="18"/>
      <c r="O16" s="23"/>
      <c r="S16" s="21" t="s">
        <v>34</v>
      </c>
    </row>
    <row r="17" spans="1:19" s="21" customFormat="1" x14ac:dyDescent="0.35">
      <c r="A17" s="11" t="s">
        <v>40</v>
      </c>
      <c r="B17" s="12"/>
      <c r="C17" s="13"/>
      <c r="D17" s="14"/>
      <c r="E17" s="14"/>
      <c r="F17" s="14"/>
      <c r="G17" s="14"/>
      <c r="H17" s="15">
        <f t="shared" si="0"/>
        <v>0</v>
      </c>
      <c r="I17" s="22"/>
      <c r="J17" s="18"/>
      <c r="K17" s="18"/>
      <c r="L17" s="18"/>
      <c r="M17" s="18"/>
      <c r="N17" s="18"/>
      <c r="O17" s="23"/>
      <c r="S17" s="21" t="s">
        <v>34</v>
      </c>
    </row>
    <row r="18" spans="1:19" s="21" customFormat="1" x14ac:dyDescent="0.35">
      <c r="A18" s="11" t="s">
        <v>41</v>
      </c>
      <c r="B18" s="12"/>
      <c r="C18" s="13"/>
      <c r="D18" s="14"/>
      <c r="E18" s="14"/>
      <c r="F18" s="14"/>
      <c r="G18" s="14"/>
      <c r="H18" s="15">
        <f t="shared" si="0"/>
        <v>0</v>
      </c>
      <c r="I18" s="16"/>
      <c r="J18" s="17"/>
      <c r="K18" s="17"/>
      <c r="L18" s="18"/>
      <c r="M18" s="19"/>
      <c r="N18" s="18"/>
      <c r="O18" s="20"/>
      <c r="S18" s="21" t="s">
        <v>26</v>
      </c>
    </row>
    <row r="19" spans="1:19" s="21" customFormat="1" x14ac:dyDescent="0.35">
      <c r="A19" s="11" t="s">
        <v>42</v>
      </c>
      <c r="B19" s="12"/>
      <c r="C19" s="13"/>
      <c r="D19" s="14"/>
      <c r="E19" s="14"/>
      <c r="F19" s="14"/>
      <c r="G19" s="14"/>
      <c r="H19" s="15">
        <f t="shared" si="0"/>
        <v>0</v>
      </c>
      <c r="I19" s="22"/>
      <c r="J19" s="18"/>
      <c r="K19" s="18"/>
      <c r="L19" s="18"/>
      <c r="M19" s="18"/>
      <c r="N19" s="18"/>
      <c r="O19" s="23"/>
      <c r="S19" s="21" t="s">
        <v>28</v>
      </c>
    </row>
    <row r="20" spans="1:19" s="21" customFormat="1" x14ac:dyDescent="0.35">
      <c r="A20" s="11" t="s">
        <v>43</v>
      </c>
      <c r="B20" s="12"/>
      <c r="C20" s="13"/>
      <c r="D20" s="14"/>
      <c r="E20" s="14"/>
      <c r="F20" s="14"/>
      <c r="G20" s="14"/>
      <c r="H20" s="15">
        <f t="shared" si="0"/>
        <v>0</v>
      </c>
      <c r="I20" s="22"/>
      <c r="J20" s="18"/>
      <c r="K20" s="18"/>
      <c r="L20" s="18"/>
      <c r="M20" s="18"/>
      <c r="N20" s="18"/>
      <c r="O20" s="23"/>
      <c r="S20" s="21" t="s">
        <v>30</v>
      </c>
    </row>
    <row r="21" spans="1:19" s="21" customFormat="1" x14ac:dyDescent="0.35">
      <c r="A21" s="11" t="s">
        <v>44</v>
      </c>
      <c r="B21" s="12"/>
      <c r="C21" s="13"/>
      <c r="D21" s="14"/>
      <c r="E21" s="14"/>
      <c r="F21" s="14"/>
      <c r="G21" s="14"/>
      <c r="H21" s="15">
        <f t="shared" si="0"/>
        <v>0</v>
      </c>
      <c r="I21" s="22"/>
      <c r="J21" s="18"/>
      <c r="K21" s="18"/>
      <c r="L21" s="18"/>
      <c r="M21" s="18"/>
      <c r="N21" s="18"/>
      <c r="O21" s="23"/>
      <c r="S21" s="21" t="s">
        <v>32</v>
      </c>
    </row>
    <row r="22" spans="1:19" s="21" customFormat="1" x14ac:dyDescent="0.35">
      <c r="A22" s="11" t="s">
        <v>45</v>
      </c>
      <c r="B22" s="12"/>
      <c r="C22" s="13"/>
      <c r="D22" s="14"/>
      <c r="E22" s="14"/>
      <c r="F22" s="14"/>
      <c r="G22" s="14"/>
      <c r="H22" s="15">
        <f t="shared" si="0"/>
        <v>0</v>
      </c>
      <c r="I22" s="22"/>
      <c r="J22" s="18"/>
      <c r="K22" s="18"/>
      <c r="L22" s="18"/>
      <c r="M22" s="18"/>
      <c r="N22" s="18"/>
      <c r="O22" s="23"/>
      <c r="S22" s="21" t="s">
        <v>34</v>
      </c>
    </row>
    <row r="23" spans="1:19" s="21" customFormat="1" x14ac:dyDescent="0.35">
      <c r="A23" s="11" t="s">
        <v>46</v>
      </c>
      <c r="B23" s="12"/>
      <c r="C23" s="13"/>
      <c r="D23" s="14"/>
      <c r="E23" s="14"/>
      <c r="F23" s="14"/>
      <c r="G23" s="14"/>
      <c r="H23" s="15">
        <f t="shared" si="0"/>
        <v>0</v>
      </c>
      <c r="I23" s="22"/>
      <c r="J23" s="18"/>
      <c r="K23" s="18"/>
      <c r="L23" s="18"/>
      <c r="M23" s="18"/>
      <c r="N23" s="18"/>
      <c r="O23" s="23"/>
      <c r="S23" s="21" t="s">
        <v>34</v>
      </c>
    </row>
    <row r="24" spans="1:19" s="21" customFormat="1" x14ac:dyDescent="0.35">
      <c r="A24" s="11" t="s">
        <v>47</v>
      </c>
      <c r="B24" s="12"/>
      <c r="C24" s="13"/>
      <c r="D24" s="14"/>
      <c r="E24" s="14"/>
      <c r="F24" s="14"/>
      <c r="G24" s="14"/>
      <c r="H24" s="15">
        <f t="shared" si="0"/>
        <v>0</v>
      </c>
      <c r="I24" s="16"/>
      <c r="J24" s="17"/>
      <c r="K24" s="17"/>
      <c r="L24" s="18"/>
      <c r="M24" s="19"/>
      <c r="N24" s="18"/>
      <c r="O24" s="20"/>
      <c r="S24" s="21" t="s">
        <v>26</v>
      </c>
    </row>
    <row r="25" spans="1:19" s="21" customFormat="1" x14ac:dyDescent="0.35">
      <c r="A25" s="11" t="s">
        <v>48</v>
      </c>
      <c r="B25" s="12"/>
      <c r="C25" s="13"/>
      <c r="D25" s="14"/>
      <c r="E25" s="14"/>
      <c r="F25" s="14"/>
      <c r="G25" s="14"/>
      <c r="H25" s="15">
        <f t="shared" si="0"/>
        <v>0</v>
      </c>
      <c r="I25" s="22"/>
      <c r="J25" s="18"/>
      <c r="K25" s="18"/>
      <c r="L25" s="18"/>
      <c r="M25" s="18"/>
      <c r="N25" s="18"/>
      <c r="O25" s="23"/>
      <c r="S25" s="21" t="s">
        <v>28</v>
      </c>
    </row>
    <row r="26" spans="1:19" s="21" customFormat="1" x14ac:dyDescent="0.35">
      <c r="A26" s="11" t="s">
        <v>49</v>
      </c>
      <c r="B26" s="12"/>
      <c r="C26" s="13"/>
      <c r="D26" s="14"/>
      <c r="E26" s="14"/>
      <c r="F26" s="14"/>
      <c r="G26" s="14"/>
      <c r="H26" s="15">
        <f t="shared" si="0"/>
        <v>0</v>
      </c>
      <c r="I26" s="22"/>
      <c r="J26" s="18"/>
      <c r="K26" s="18"/>
      <c r="L26" s="18"/>
      <c r="M26" s="18"/>
      <c r="N26" s="18"/>
      <c r="O26" s="23"/>
      <c r="S26" s="21" t="s">
        <v>30</v>
      </c>
    </row>
    <row r="27" spans="1:19" s="21" customFormat="1" x14ac:dyDescent="0.35">
      <c r="A27" s="11" t="s">
        <v>50</v>
      </c>
      <c r="B27" s="12"/>
      <c r="C27" s="13"/>
      <c r="D27" s="14"/>
      <c r="E27" s="14"/>
      <c r="F27" s="14"/>
      <c r="G27" s="14"/>
      <c r="H27" s="15">
        <f t="shared" si="0"/>
        <v>0</v>
      </c>
      <c r="I27" s="22"/>
      <c r="J27" s="18"/>
      <c r="K27" s="18"/>
      <c r="L27" s="18"/>
      <c r="M27" s="18"/>
      <c r="N27" s="18"/>
      <c r="O27" s="23"/>
      <c r="S27" s="21" t="s">
        <v>51</v>
      </c>
    </row>
    <row r="28" spans="1:19" s="5" customFormat="1" ht="15" thickBot="1" x14ac:dyDescent="0.4">
      <c r="A28" s="24" t="s">
        <v>52</v>
      </c>
      <c r="B28" s="247">
        <f t="shared" ref="B28:H28" si="1">SUM(B7:B27)</f>
        <v>0</v>
      </c>
      <c r="C28" s="248">
        <f t="shared" si="1"/>
        <v>0</v>
      </c>
      <c r="D28" s="249">
        <f t="shared" si="1"/>
        <v>0</v>
      </c>
      <c r="E28" s="249">
        <f t="shared" si="1"/>
        <v>0</v>
      </c>
      <c r="F28" s="249">
        <f t="shared" si="1"/>
        <v>0</v>
      </c>
      <c r="G28" s="249">
        <f t="shared" si="1"/>
        <v>0</v>
      </c>
      <c r="H28" s="250">
        <f t="shared" si="1"/>
        <v>0</v>
      </c>
      <c r="I28" s="251"/>
      <c r="J28" s="252"/>
      <c r="K28" s="252"/>
      <c r="L28" s="252"/>
      <c r="M28" s="252"/>
      <c r="N28" s="252"/>
      <c r="O28" s="253"/>
      <c r="S28" s="5" t="s">
        <v>53</v>
      </c>
    </row>
    <row r="29" spans="1:19" x14ac:dyDescent="0.35">
      <c r="S29" t="s">
        <v>54</v>
      </c>
    </row>
    <row r="30" spans="1:19" s="3" customFormat="1" ht="23" x14ac:dyDescent="0.25">
      <c r="A30" s="8" t="s">
        <v>336</v>
      </c>
      <c r="B30" s="8"/>
      <c r="C30" s="8"/>
      <c r="D30" s="8"/>
      <c r="E30" s="8"/>
      <c r="F30" s="8"/>
      <c r="G30" s="8"/>
      <c r="H30" s="8"/>
      <c r="I30" s="8"/>
      <c r="J30" s="8"/>
      <c r="K30" s="8"/>
      <c r="L30" s="8"/>
      <c r="M30" s="8"/>
      <c r="N30" s="8"/>
      <c r="O30" s="8"/>
      <c r="S30" s="3" t="s">
        <v>55</v>
      </c>
    </row>
    <row r="31" spans="1:19" ht="15" thickBot="1" x14ac:dyDescent="0.4"/>
    <row r="32" spans="1:19" ht="15" thickBot="1" x14ac:dyDescent="0.4">
      <c r="A32" s="25" t="s">
        <v>56</v>
      </c>
      <c r="B32" s="26">
        <f>H28</f>
        <v>0</v>
      </c>
      <c r="C32" s="27" t="s">
        <v>57</v>
      </c>
      <c r="D32" s="6"/>
      <c r="E32" s="6"/>
      <c r="F32" s="6"/>
      <c r="G32" s="6"/>
      <c r="H32" s="6"/>
      <c r="I32" s="6"/>
      <c r="J32" s="6"/>
      <c r="K32" s="6"/>
      <c r="L32" s="6"/>
      <c r="M32" s="6"/>
      <c r="N32" s="6"/>
      <c r="S32" t="s">
        <v>58</v>
      </c>
    </row>
    <row r="33" spans="1:19" ht="29.5" thickBot="1" x14ac:dyDescent="0.4">
      <c r="A33" s="28" t="s">
        <v>59</v>
      </c>
      <c r="B33" s="29"/>
      <c r="C33" s="27" t="s">
        <v>60</v>
      </c>
      <c r="D33" s="6"/>
      <c r="E33" s="6"/>
      <c r="F33" s="6"/>
      <c r="G33" s="6"/>
      <c r="H33" s="6"/>
      <c r="I33" s="6"/>
      <c r="J33" s="6"/>
      <c r="K33" s="6"/>
      <c r="L33" s="6"/>
      <c r="M33" s="6"/>
      <c r="N33" s="6"/>
      <c r="S33" t="s">
        <v>61</v>
      </c>
    </row>
    <row r="34" spans="1:19" x14ac:dyDescent="0.35">
      <c r="S34" t="s">
        <v>62</v>
      </c>
    </row>
    <row r="35" spans="1:19" s="3" customFormat="1" ht="23" x14ac:dyDescent="0.25">
      <c r="A35" s="8" t="s">
        <v>337</v>
      </c>
      <c r="B35" s="8"/>
      <c r="C35" s="8"/>
      <c r="D35" s="8"/>
      <c r="E35" s="8"/>
      <c r="F35" s="8"/>
      <c r="G35" s="8"/>
      <c r="H35" s="8"/>
      <c r="I35" s="8"/>
      <c r="J35" s="8"/>
      <c r="K35" s="8"/>
      <c r="L35" s="8"/>
      <c r="M35" s="8"/>
      <c r="N35" s="8"/>
      <c r="O35" s="8"/>
      <c r="S35" s="3" t="s">
        <v>63</v>
      </c>
    </row>
    <row r="36" spans="1:19" ht="15" thickBot="1" x14ac:dyDescent="0.4">
      <c r="A36" s="31" t="s">
        <v>65</v>
      </c>
      <c r="B36" s="30"/>
      <c r="C36" s="30"/>
      <c r="D36" s="30"/>
      <c r="E36" s="30"/>
      <c r="F36" s="30"/>
      <c r="G36" s="30"/>
      <c r="H36" s="30"/>
      <c r="I36" s="30"/>
      <c r="J36" s="30"/>
      <c r="K36" s="30"/>
      <c r="L36" s="30"/>
      <c r="M36" s="30"/>
      <c r="N36" s="30"/>
    </row>
    <row r="37" spans="1:19" s="3" customFormat="1" ht="23.5" thickBot="1" x14ac:dyDescent="0.45">
      <c r="A37" s="290" t="s">
        <v>316</v>
      </c>
      <c r="B37" s="291"/>
      <c r="C37" s="292"/>
      <c r="D37" s="292"/>
      <c r="E37" s="292"/>
      <c r="F37" s="292"/>
      <c r="G37" s="293"/>
      <c r="H37" s="183"/>
      <c r="I37" s="285" t="s">
        <v>318</v>
      </c>
      <c r="J37" s="286"/>
      <c r="K37" s="286"/>
      <c r="L37" s="286"/>
      <c r="M37" s="286"/>
      <c r="N37" s="286"/>
      <c r="O37" s="294"/>
    </row>
    <row r="38" spans="1:19" s="3" customFormat="1" ht="58.5" thickBot="1" x14ac:dyDescent="0.3">
      <c r="A38" s="10" t="s">
        <v>323</v>
      </c>
      <c r="B38" s="254" t="s">
        <v>312</v>
      </c>
      <c r="C38" s="255" t="s">
        <v>311</v>
      </c>
      <c r="D38" s="256" t="s">
        <v>310</v>
      </c>
      <c r="E38" s="256" t="s">
        <v>313</v>
      </c>
      <c r="F38" s="256" t="s">
        <v>314</v>
      </c>
      <c r="G38" s="257" t="s">
        <v>315</v>
      </c>
      <c r="H38" s="183"/>
      <c r="I38" s="10" t="s">
        <v>323</v>
      </c>
      <c r="J38" s="254" t="s">
        <v>312</v>
      </c>
      <c r="K38" s="255" t="s">
        <v>311</v>
      </c>
      <c r="L38" s="256" t="s">
        <v>310</v>
      </c>
      <c r="M38" s="256" t="s">
        <v>313</v>
      </c>
      <c r="N38" s="256" t="s">
        <v>314</v>
      </c>
      <c r="O38" s="257" t="s">
        <v>315</v>
      </c>
    </row>
    <row r="39" spans="1:19" s="3" customFormat="1" ht="32" customHeight="1" thickBot="1" x14ac:dyDescent="0.45">
      <c r="A39" s="32" t="s">
        <v>66</v>
      </c>
      <c r="B39" s="184"/>
      <c r="C39" s="186"/>
      <c r="D39" s="185"/>
      <c r="E39" s="185"/>
      <c r="F39" s="185"/>
      <c r="G39" s="187"/>
      <c r="H39" s="183"/>
      <c r="I39" s="285" t="s">
        <v>351</v>
      </c>
      <c r="J39" s="286"/>
      <c r="K39" s="286"/>
      <c r="L39" s="286"/>
      <c r="M39" s="286"/>
      <c r="N39" s="286"/>
      <c r="O39" s="294"/>
    </row>
    <row r="40" spans="1:19" s="3" customFormat="1" ht="26" x14ac:dyDescent="0.25">
      <c r="A40" s="32" t="s">
        <v>67</v>
      </c>
      <c r="B40" s="184"/>
      <c r="C40" s="186"/>
      <c r="D40" s="185"/>
      <c r="E40" s="185"/>
      <c r="F40" s="185"/>
      <c r="G40" s="187"/>
      <c r="H40" s="183"/>
      <c r="I40" s="32" t="s">
        <v>71</v>
      </c>
      <c r="J40" s="184"/>
      <c r="K40" s="188"/>
      <c r="L40" s="189"/>
      <c r="M40" s="189"/>
      <c r="N40" s="189"/>
      <c r="O40" s="190"/>
    </row>
    <row r="41" spans="1:19" s="3" customFormat="1" ht="26" x14ac:dyDescent="0.25">
      <c r="A41" s="32" t="s">
        <v>68</v>
      </c>
      <c r="B41" s="184"/>
      <c r="C41" s="186"/>
      <c r="D41" s="185"/>
      <c r="E41" s="185"/>
      <c r="F41" s="185"/>
      <c r="G41" s="187"/>
      <c r="H41" s="183"/>
      <c r="I41" s="32" t="s">
        <v>72</v>
      </c>
      <c r="J41" s="184"/>
      <c r="K41" s="186"/>
      <c r="L41" s="185"/>
      <c r="M41" s="185"/>
      <c r="N41" s="185"/>
      <c r="O41" s="187"/>
    </row>
    <row r="42" spans="1:19" s="3" customFormat="1" ht="26" x14ac:dyDescent="0.25">
      <c r="A42" s="32" t="s">
        <v>69</v>
      </c>
      <c r="B42" s="184"/>
      <c r="C42" s="186"/>
      <c r="D42" s="185"/>
      <c r="E42" s="185"/>
      <c r="F42" s="185"/>
      <c r="G42" s="187"/>
      <c r="H42" s="183"/>
      <c r="I42" s="32" t="s">
        <v>73</v>
      </c>
      <c r="J42" s="184"/>
      <c r="K42" s="186"/>
      <c r="L42" s="185"/>
      <c r="M42" s="185"/>
      <c r="N42" s="185"/>
      <c r="O42" s="187"/>
    </row>
    <row r="43" spans="1:19" s="3" customFormat="1" ht="26.5" thickBot="1" x14ac:dyDescent="0.4">
      <c r="A43" s="32" t="s">
        <v>70</v>
      </c>
      <c r="B43" s="184"/>
      <c r="C43" s="186"/>
      <c r="D43" s="185"/>
      <c r="E43" s="185"/>
      <c r="F43" s="185"/>
      <c r="G43" s="187"/>
      <c r="H43" s="183"/>
      <c r="I43" s="24" t="s">
        <v>52</v>
      </c>
      <c r="J43" s="258">
        <f>SUM(J40:J42)</f>
        <v>0</v>
      </c>
      <c r="K43" s="259">
        <f t="shared" ref="K43:O43" si="2">SUM(K40:K42)</f>
        <v>0</v>
      </c>
      <c r="L43" s="260">
        <f t="shared" si="2"/>
        <v>0</v>
      </c>
      <c r="M43" s="260">
        <f t="shared" si="2"/>
        <v>0</v>
      </c>
      <c r="N43" s="260">
        <f t="shared" si="2"/>
        <v>0</v>
      </c>
      <c r="O43" s="261">
        <f t="shared" si="2"/>
        <v>0</v>
      </c>
    </row>
    <row r="44" spans="1:19" s="3" customFormat="1" ht="23.5" thickBot="1" x14ac:dyDescent="0.45">
      <c r="A44" s="32"/>
      <c r="B44" s="184"/>
      <c r="C44" s="186"/>
      <c r="D44" s="185"/>
      <c r="E44" s="185"/>
      <c r="F44" s="185"/>
      <c r="G44" s="187"/>
      <c r="H44" s="183"/>
      <c r="I44" s="285" t="s">
        <v>317</v>
      </c>
      <c r="J44" s="286"/>
      <c r="K44" s="287"/>
      <c r="L44" s="287"/>
      <c r="M44" s="287"/>
      <c r="N44" s="287"/>
      <c r="O44" s="288"/>
    </row>
    <row r="45" spans="1:19" s="3" customFormat="1" ht="23" x14ac:dyDescent="0.25">
      <c r="A45" s="32"/>
      <c r="B45" s="184"/>
      <c r="C45" s="186"/>
      <c r="D45" s="185"/>
      <c r="E45" s="185"/>
      <c r="F45" s="185"/>
      <c r="G45" s="187"/>
      <c r="H45" s="183"/>
      <c r="I45" s="32" t="s">
        <v>71</v>
      </c>
      <c r="J45" s="184"/>
      <c r="K45" s="188"/>
      <c r="L45" s="189"/>
      <c r="M45" s="189"/>
      <c r="N45" s="189"/>
      <c r="O45" s="190"/>
    </row>
    <row r="46" spans="1:19" s="3" customFormat="1" ht="23" x14ac:dyDescent="0.25">
      <c r="A46" s="32"/>
      <c r="B46" s="184"/>
      <c r="C46" s="186"/>
      <c r="D46" s="185"/>
      <c r="E46" s="185"/>
      <c r="F46" s="185"/>
      <c r="G46" s="187"/>
      <c r="H46" s="183"/>
      <c r="I46" s="32" t="s">
        <v>72</v>
      </c>
      <c r="J46" s="184"/>
      <c r="K46" s="186"/>
      <c r="L46" s="185"/>
      <c r="M46" s="185"/>
      <c r="N46" s="185"/>
      <c r="O46" s="187"/>
    </row>
    <row r="47" spans="1:19" s="3" customFormat="1" ht="23" x14ac:dyDescent="0.25">
      <c r="A47" s="32"/>
      <c r="B47" s="184"/>
      <c r="C47" s="186"/>
      <c r="D47" s="185"/>
      <c r="E47" s="185"/>
      <c r="F47" s="185"/>
      <c r="G47" s="187"/>
      <c r="H47" s="183"/>
      <c r="I47" s="32" t="s">
        <v>73</v>
      </c>
      <c r="J47" s="184"/>
      <c r="K47" s="186"/>
      <c r="L47" s="185"/>
      <c r="M47" s="185"/>
      <c r="N47" s="185"/>
      <c r="O47" s="187"/>
    </row>
    <row r="48" spans="1:19" s="3" customFormat="1" ht="23" x14ac:dyDescent="0.25">
      <c r="A48" s="32"/>
      <c r="B48" s="184"/>
      <c r="C48" s="186"/>
      <c r="D48" s="185"/>
      <c r="E48" s="185"/>
      <c r="F48" s="185"/>
      <c r="G48" s="187"/>
      <c r="H48" s="183"/>
      <c r="I48" s="32" t="s">
        <v>71</v>
      </c>
      <c r="J48" s="184"/>
      <c r="K48" s="186"/>
      <c r="L48" s="185"/>
      <c r="M48" s="185"/>
      <c r="N48" s="185"/>
      <c r="O48" s="187"/>
    </row>
    <row r="49" spans="1:19" s="3" customFormat="1" ht="23.5" thickBot="1" x14ac:dyDescent="0.4">
      <c r="A49" s="24" t="s">
        <v>52</v>
      </c>
      <c r="B49" s="258">
        <f t="shared" ref="B49:G49" si="3">SUM(B39:B48)</f>
        <v>0</v>
      </c>
      <c r="C49" s="259">
        <f t="shared" si="3"/>
        <v>0</v>
      </c>
      <c r="D49" s="260">
        <f t="shared" si="3"/>
        <v>0</v>
      </c>
      <c r="E49" s="260">
        <f t="shared" si="3"/>
        <v>0</v>
      </c>
      <c r="F49" s="260">
        <f t="shared" si="3"/>
        <v>0</v>
      </c>
      <c r="G49" s="261">
        <f t="shared" si="3"/>
        <v>0</v>
      </c>
      <c r="H49" s="183"/>
      <c r="I49" s="24" t="s">
        <v>52</v>
      </c>
      <c r="J49" s="258">
        <f>SUM(J45:J48)</f>
        <v>0</v>
      </c>
      <c r="K49" s="259">
        <f t="shared" ref="K49:O49" si="4">SUM(K45:K48)</f>
        <v>0</v>
      </c>
      <c r="L49" s="260">
        <f t="shared" si="4"/>
        <v>0</v>
      </c>
      <c r="M49" s="260">
        <f t="shared" si="4"/>
        <v>0</v>
      </c>
      <c r="N49" s="260">
        <f t="shared" si="4"/>
        <v>0</v>
      </c>
      <c r="O49" s="261">
        <f t="shared" si="4"/>
        <v>0</v>
      </c>
    </row>
    <row r="50" spans="1:19" s="3" customFormat="1" ht="23.5" thickBot="1" x14ac:dyDescent="0.45">
      <c r="A50" s="183"/>
      <c r="B50" s="183"/>
      <c r="C50" s="183"/>
      <c r="D50" s="183"/>
      <c r="E50" s="183"/>
      <c r="F50" s="183"/>
      <c r="G50" s="183"/>
      <c r="H50" s="183"/>
      <c r="I50" s="285" t="s">
        <v>319</v>
      </c>
      <c r="J50" s="286"/>
      <c r="K50" s="287"/>
      <c r="L50" s="287"/>
      <c r="M50" s="287"/>
      <c r="N50" s="287"/>
      <c r="O50" s="288"/>
    </row>
    <row r="51" spans="1:19" s="3" customFormat="1" ht="23" x14ac:dyDescent="0.25">
      <c r="A51" s="183"/>
      <c r="B51" s="183"/>
      <c r="C51" s="183"/>
      <c r="D51" s="183"/>
      <c r="E51" s="183"/>
      <c r="F51" s="183"/>
      <c r="G51" s="183"/>
      <c r="H51" s="183"/>
      <c r="I51" s="32" t="s">
        <v>71</v>
      </c>
      <c r="J51" s="184"/>
      <c r="K51" s="188"/>
      <c r="L51" s="189"/>
      <c r="M51" s="189"/>
      <c r="N51" s="189"/>
      <c r="O51" s="190"/>
    </row>
    <row r="52" spans="1:19" s="3" customFormat="1" ht="23" x14ac:dyDescent="0.25">
      <c r="A52" s="183"/>
      <c r="B52" s="183"/>
      <c r="C52" s="183"/>
      <c r="D52" s="183"/>
      <c r="E52" s="183"/>
      <c r="F52" s="183"/>
      <c r="G52" s="183"/>
      <c r="H52" s="183"/>
      <c r="I52" s="32" t="s">
        <v>72</v>
      </c>
      <c r="J52" s="184"/>
      <c r="K52" s="186"/>
      <c r="L52" s="185"/>
      <c r="M52" s="185"/>
      <c r="N52" s="185"/>
      <c r="O52" s="187"/>
    </row>
    <row r="53" spans="1:19" s="3" customFormat="1" ht="23" x14ac:dyDescent="0.25">
      <c r="A53" s="183"/>
      <c r="B53" s="183"/>
      <c r="C53" s="183"/>
      <c r="D53" s="183"/>
      <c r="E53" s="183"/>
      <c r="F53" s="183"/>
      <c r="G53" s="183"/>
      <c r="H53" s="183"/>
      <c r="I53" s="32" t="s">
        <v>73</v>
      </c>
      <c r="J53" s="184"/>
      <c r="K53" s="186"/>
      <c r="L53" s="185"/>
      <c r="M53" s="185"/>
      <c r="N53" s="185"/>
      <c r="O53" s="187"/>
    </row>
    <row r="54" spans="1:19" s="3" customFormat="1" ht="23" x14ac:dyDescent="0.25">
      <c r="A54" s="183"/>
      <c r="B54" s="183"/>
      <c r="C54" s="183"/>
      <c r="D54" s="183"/>
      <c r="E54" s="183"/>
      <c r="F54" s="183"/>
      <c r="G54" s="183"/>
      <c r="H54" s="183"/>
      <c r="I54" s="32" t="s">
        <v>71</v>
      </c>
      <c r="J54" s="184"/>
      <c r="K54" s="186"/>
      <c r="L54" s="185"/>
      <c r="M54" s="185"/>
      <c r="N54" s="185"/>
      <c r="O54" s="187"/>
    </row>
    <row r="55" spans="1:19" s="3" customFormat="1" ht="23.5" thickBot="1" x14ac:dyDescent="0.4">
      <c r="A55" s="183"/>
      <c r="B55" s="183"/>
      <c r="C55" s="183"/>
      <c r="D55" s="183"/>
      <c r="E55" s="183"/>
      <c r="F55" s="183"/>
      <c r="G55" s="183"/>
      <c r="H55" s="183"/>
      <c r="I55" s="24" t="s">
        <v>52</v>
      </c>
      <c r="J55" s="258">
        <f>SUM(J51:J54)</f>
        <v>0</v>
      </c>
      <c r="K55" s="259">
        <f t="shared" ref="K55:O55" si="5">SUM(K51:K54)</f>
        <v>0</v>
      </c>
      <c r="L55" s="260">
        <f t="shared" si="5"/>
        <v>0</v>
      </c>
      <c r="M55" s="260">
        <f t="shared" si="5"/>
        <v>0</v>
      </c>
      <c r="N55" s="260">
        <f t="shared" si="5"/>
        <v>0</v>
      </c>
      <c r="O55" s="261">
        <f t="shared" si="5"/>
        <v>0</v>
      </c>
    </row>
    <row r="56" spans="1:19" s="3" customFormat="1" ht="23" x14ac:dyDescent="0.25">
      <c r="A56" s="183"/>
      <c r="B56" s="183"/>
      <c r="C56" s="183"/>
      <c r="D56" s="183"/>
      <c r="E56" s="183"/>
      <c r="F56" s="183"/>
      <c r="G56" s="183"/>
      <c r="H56" s="183"/>
    </row>
    <row r="57" spans="1:19" x14ac:dyDescent="0.35">
      <c r="O57" s="30"/>
      <c r="S57" t="s">
        <v>64</v>
      </c>
    </row>
  </sheetData>
  <mergeCells count="6">
    <mergeCell ref="I44:O44"/>
    <mergeCell ref="I50:O50"/>
    <mergeCell ref="C5:O5"/>
    <mergeCell ref="A37:G37"/>
    <mergeCell ref="I37:O37"/>
    <mergeCell ref="I39:O39"/>
  </mergeCells>
  <dataValidations count="3">
    <dataValidation type="list" allowBlank="1" showInputMessage="1" showErrorMessage="1" sqref="J7:J27" xr:uid="{FC7F6899-3771-4049-A7D9-87125F4036AF}">
      <formula1>"post-consommation,pré-consommation"</formula1>
    </dataValidation>
    <dataValidation type="list" allowBlank="1" showInputMessage="1" showErrorMessage="1" sqref="O7:O27" xr:uid="{3B3E7592-61BC-4D21-B065-1800041C905A}">
      <formula1>"en portefeuille,prospect"</formula1>
    </dataValidation>
    <dataValidation type="list" allowBlank="1" showInputMessage="1" showErrorMessage="1" sqref="I7:I27" xr:uid="{5FF5D453-17C1-426C-ACAA-D7ACA4AFE11D}">
      <formula1>$S$7:$S$57</formula1>
    </dataValidation>
  </dataValidations>
  <pageMargins left="0.31496062992126012" right="0.31496062992126012" top="0.55118110236220508" bottom="0.55118110236220508" header="0.31496062992126012" footer="0.31496062992126012"/>
  <pageSetup paperSize="0" fitToHeight="0" orientation="landscape" horizontalDpi="0" verticalDpi="0" copies="0"/>
  <headerFooter>
    <oddFooter>&amp;L&amp;A&amp;R&amp;P/&amp;N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M40"/>
  <sheetViews>
    <sheetView showGridLines="0" topLeftCell="A11" zoomScale="55" zoomScaleNormal="55" workbookViewId="0">
      <selection activeCell="C39" sqref="C39"/>
    </sheetView>
  </sheetViews>
  <sheetFormatPr baseColWidth="10" defaultRowHeight="14.5" x14ac:dyDescent="0.35"/>
  <cols>
    <col min="1" max="1" width="55.1796875" customWidth="1"/>
    <col min="2" max="2" width="30.453125" customWidth="1"/>
    <col min="3" max="3" width="20.1796875" customWidth="1"/>
    <col min="4" max="4" width="21.54296875" customWidth="1"/>
    <col min="5" max="5" width="25.81640625" customWidth="1"/>
    <col min="6" max="6" width="29.54296875" customWidth="1"/>
    <col min="7" max="7" width="26.7265625" customWidth="1"/>
    <col min="8" max="8" width="32.81640625" customWidth="1"/>
    <col min="9" max="9" width="23.54296875" customWidth="1"/>
    <col min="10" max="10" width="21.1796875" customWidth="1"/>
    <col min="11" max="11" width="22.54296875" customWidth="1"/>
    <col min="12" max="12" width="21.81640625" customWidth="1"/>
    <col min="13" max="13" width="16.1796875" customWidth="1"/>
    <col min="14" max="14" width="10.81640625" customWidth="1"/>
  </cols>
  <sheetData>
    <row r="1" spans="1:13" ht="15" customHeight="1" x14ac:dyDescent="0.35">
      <c r="A1" s="6"/>
      <c r="B1" s="6"/>
      <c r="C1" s="6"/>
      <c r="D1" s="283" t="s">
        <v>74</v>
      </c>
      <c r="E1" s="283"/>
      <c r="F1" s="283"/>
      <c r="G1" s="6"/>
      <c r="H1" s="6"/>
      <c r="I1" s="6"/>
    </row>
    <row r="2" spans="1:13" ht="26.25" customHeight="1" x14ac:dyDescent="0.35">
      <c r="A2" s="6"/>
      <c r="B2" s="6"/>
      <c r="C2" s="6"/>
      <c r="D2" s="283"/>
      <c r="E2" s="283"/>
      <c r="F2" s="283"/>
      <c r="G2" s="6"/>
      <c r="H2" s="6"/>
      <c r="I2" s="6"/>
    </row>
    <row r="3" spans="1:13" ht="15" customHeight="1" x14ac:dyDescent="0.35">
      <c r="A3" s="6"/>
      <c r="B3" s="6"/>
      <c r="C3" s="6"/>
      <c r="D3" s="283"/>
      <c r="E3" s="283"/>
      <c r="F3" s="283"/>
      <c r="G3" s="6"/>
      <c r="H3" s="6"/>
      <c r="I3" s="6"/>
    </row>
    <row r="4" spans="1:13" ht="15" customHeight="1" x14ac:dyDescent="0.35">
      <c r="A4" s="6"/>
      <c r="B4" s="6"/>
      <c r="C4" s="6"/>
      <c r="D4" s="283"/>
      <c r="E4" s="283"/>
      <c r="F4" s="283"/>
      <c r="G4" s="6"/>
      <c r="H4" s="6"/>
      <c r="I4" s="6"/>
    </row>
    <row r="5" spans="1:13" ht="15" customHeight="1" x14ac:dyDescent="0.35">
      <c r="A5" s="6"/>
      <c r="B5" s="6"/>
      <c r="C5" s="6"/>
      <c r="D5" s="283"/>
      <c r="E5" s="283"/>
      <c r="F5" s="283"/>
      <c r="G5" s="6"/>
      <c r="H5" s="6"/>
      <c r="I5" s="6"/>
    </row>
    <row r="6" spans="1:13" ht="15" customHeight="1" x14ac:dyDescent="0.35">
      <c r="A6" s="6"/>
      <c r="B6" s="6"/>
      <c r="C6" s="6"/>
      <c r="D6" s="283"/>
      <c r="E6" s="283"/>
      <c r="F6" s="283"/>
      <c r="G6" s="6"/>
      <c r="H6" s="6"/>
      <c r="I6" s="6"/>
    </row>
    <row r="7" spans="1:13" ht="15" customHeight="1" x14ac:dyDescent="0.35">
      <c r="A7" s="6"/>
      <c r="B7" s="6"/>
      <c r="C7" s="6"/>
      <c r="D7" s="283"/>
      <c r="E7" s="283"/>
      <c r="F7" s="283"/>
      <c r="G7" s="6"/>
      <c r="H7" s="6"/>
      <c r="I7" s="6"/>
    </row>
    <row r="8" spans="1:13" ht="23" x14ac:dyDescent="0.35">
      <c r="A8" s="295" t="s">
        <v>75</v>
      </c>
      <c r="B8" s="295"/>
      <c r="C8" s="295"/>
      <c r="D8" s="295"/>
      <c r="E8" s="295"/>
      <c r="F8" s="295"/>
      <c r="G8" s="295"/>
      <c r="H8" s="295"/>
      <c r="I8" s="295"/>
      <c r="J8" s="265"/>
      <c r="K8" s="265"/>
      <c r="L8" s="265"/>
      <c r="M8" s="265"/>
    </row>
    <row r="9" spans="1:13" ht="23" x14ac:dyDescent="0.35">
      <c r="A9" s="195" t="s">
        <v>343</v>
      </c>
      <c r="B9" s="43"/>
      <c r="C9" s="43"/>
      <c r="D9" s="43"/>
      <c r="E9" s="43"/>
      <c r="F9" s="43"/>
      <c r="G9" s="43"/>
      <c r="H9" s="43"/>
      <c r="I9" s="43"/>
    </row>
    <row r="10" spans="1:13" ht="23.5" thickBot="1" x14ac:dyDescent="0.4">
      <c r="A10" s="34" t="s">
        <v>78</v>
      </c>
      <c r="B10" s="43"/>
      <c r="C10" s="43"/>
      <c r="D10" s="43"/>
      <c r="E10" s="43"/>
      <c r="F10" s="43"/>
      <c r="G10" s="43"/>
      <c r="H10" s="43"/>
      <c r="I10" s="43"/>
    </row>
    <row r="11" spans="1:13" ht="112.5" customHeight="1" x14ac:dyDescent="0.35">
      <c r="A11" s="10" t="s">
        <v>334</v>
      </c>
      <c r="B11" s="254" t="s">
        <v>322</v>
      </c>
      <c r="C11" s="255" t="s">
        <v>344</v>
      </c>
      <c r="D11" s="256" t="s">
        <v>345</v>
      </c>
      <c r="E11" s="256" t="s">
        <v>346</v>
      </c>
      <c r="F11" s="256" t="s">
        <v>347</v>
      </c>
      <c r="G11" s="257" t="s">
        <v>348</v>
      </c>
      <c r="H11" s="35" t="s">
        <v>79</v>
      </c>
      <c r="I11" s="35" t="s">
        <v>80</v>
      </c>
    </row>
    <row r="12" spans="1:13" ht="24.75" customHeight="1" thickBot="1" x14ac:dyDescent="0.4">
      <c r="A12" s="296" t="s">
        <v>324</v>
      </c>
      <c r="B12" s="296"/>
      <c r="C12" s="296"/>
      <c r="D12" s="296"/>
      <c r="E12" s="296"/>
      <c r="F12" s="296"/>
      <c r="G12" s="297"/>
      <c r="H12" s="203"/>
      <c r="I12" s="204"/>
    </row>
    <row r="13" spans="1:13" ht="15" customHeight="1" x14ac:dyDescent="0.35">
      <c r="A13" s="32" t="s">
        <v>81</v>
      </c>
      <c r="B13" s="184"/>
      <c r="C13" s="188"/>
      <c r="D13" s="189"/>
      <c r="E13" s="189"/>
      <c r="F13" s="189"/>
      <c r="G13" s="190"/>
      <c r="H13" s="196"/>
      <c r="I13" s="36"/>
    </row>
    <row r="14" spans="1:13" ht="15" customHeight="1" x14ac:dyDescent="0.35">
      <c r="A14" s="32" t="s">
        <v>82</v>
      </c>
      <c r="B14" s="184"/>
      <c r="C14" s="186"/>
      <c r="D14" s="185"/>
      <c r="E14" s="185"/>
      <c r="F14" s="185"/>
      <c r="G14" s="187"/>
      <c r="H14" s="196"/>
      <c r="I14" s="36"/>
    </row>
    <row r="15" spans="1:13" ht="15" customHeight="1" x14ac:dyDescent="0.35">
      <c r="A15" s="32" t="s">
        <v>83</v>
      </c>
      <c r="B15" s="184"/>
      <c r="C15" s="186"/>
      <c r="D15" s="185"/>
      <c r="E15" s="185"/>
      <c r="F15" s="185"/>
      <c r="G15" s="187"/>
      <c r="H15" s="196"/>
      <c r="I15" s="36"/>
    </row>
    <row r="16" spans="1:13" ht="15" customHeight="1" x14ac:dyDescent="0.35">
      <c r="A16" s="32" t="s">
        <v>84</v>
      </c>
      <c r="B16" s="184"/>
      <c r="C16" s="186"/>
      <c r="D16" s="185"/>
      <c r="E16" s="185"/>
      <c r="F16" s="185"/>
      <c r="G16" s="187"/>
      <c r="H16" s="196"/>
      <c r="I16" s="36"/>
    </row>
    <row r="17" spans="1:9" ht="15" customHeight="1" x14ac:dyDescent="0.35">
      <c r="A17" s="32" t="s">
        <v>85</v>
      </c>
      <c r="B17" s="184"/>
      <c r="C17" s="186"/>
      <c r="D17" s="185"/>
      <c r="E17" s="185"/>
      <c r="F17" s="185"/>
      <c r="G17" s="187"/>
      <c r="H17" s="196"/>
      <c r="I17" s="36"/>
    </row>
    <row r="18" spans="1:9" ht="15" customHeight="1" x14ac:dyDescent="0.35">
      <c r="A18" s="32" t="s">
        <v>86</v>
      </c>
      <c r="B18" s="184"/>
      <c r="C18" s="186"/>
      <c r="D18" s="185"/>
      <c r="E18" s="185"/>
      <c r="F18" s="185"/>
      <c r="G18" s="187"/>
      <c r="H18" s="196"/>
      <c r="I18" s="36"/>
    </row>
    <row r="19" spans="1:9" ht="15" customHeight="1" x14ac:dyDescent="0.35">
      <c r="A19" s="32" t="s">
        <v>87</v>
      </c>
      <c r="B19" s="184"/>
      <c r="C19" s="186"/>
      <c r="D19" s="185"/>
      <c r="E19" s="185"/>
      <c r="F19" s="185"/>
      <c r="G19" s="187"/>
      <c r="H19" s="196"/>
      <c r="I19" s="36"/>
    </row>
    <row r="20" spans="1:9" ht="15" customHeight="1" thickBot="1" x14ac:dyDescent="0.4">
      <c r="A20" s="24" t="s">
        <v>52</v>
      </c>
      <c r="B20" s="258">
        <f>SUM(B13:B19)</f>
        <v>0</v>
      </c>
      <c r="C20" s="259">
        <f t="shared" ref="C20:G20" si="0">SUM(C13:C19)</f>
        <v>0</v>
      </c>
      <c r="D20" s="260">
        <f t="shared" si="0"/>
        <v>0</v>
      </c>
      <c r="E20" s="260">
        <f t="shared" si="0"/>
        <v>0</v>
      </c>
      <c r="F20" s="260">
        <f t="shared" si="0"/>
        <v>0</v>
      </c>
      <c r="G20" s="261">
        <f t="shared" si="0"/>
        <v>0</v>
      </c>
      <c r="H20" s="196"/>
      <c r="I20" s="36"/>
    </row>
    <row r="21" spans="1:9" ht="18" customHeight="1" thickBot="1" x14ac:dyDescent="0.4">
      <c r="A21" s="296" t="s">
        <v>325</v>
      </c>
      <c r="B21" s="296"/>
      <c r="C21" s="296"/>
      <c r="D21" s="296"/>
      <c r="E21" s="296"/>
      <c r="F21" s="296"/>
      <c r="G21" s="297"/>
      <c r="H21" s="203"/>
      <c r="I21" s="204"/>
    </row>
    <row r="22" spans="1:9" x14ac:dyDescent="0.35">
      <c r="A22" s="32" t="s">
        <v>81</v>
      </c>
      <c r="B22" s="184"/>
      <c r="C22" s="188"/>
      <c r="D22" s="189"/>
      <c r="E22" s="189"/>
      <c r="F22" s="189"/>
      <c r="G22" s="190"/>
      <c r="H22" s="196"/>
      <c r="I22" s="36"/>
    </row>
    <row r="23" spans="1:9" x14ac:dyDescent="0.35">
      <c r="A23" s="32" t="s">
        <v>82</v>
      </c>
      <c r="B23" s="184"/>
      <c r="C23" s="186"/>
      <c r="D23" s="185"/>
      <c r="E23" s="185"/>
      <c r="F23" s="185"/>
      <c r="G23" s="187"/>
      <c r="H23" s="196"/>
      <c r="I23" s="36"/>
    </row>
    <row r="24" spans="1:9" x14ac:dyDescent="0.35">
      <c r="A24" s="32" t="s">
        <v>83</v>
      </c>
      <c r="B24" s="184"/>
      <c r="C24" s="186"/>
      <c r="D24" s="185"/>
      <c r="E24" s="185"/>
      <c r="F24" s="185"/>
      <c r="G24" s="187"/>
      <c r="H24" s="196"/>
      <c r="I24" s="36"/>
    </row>
    <row r="25" spans="1:9" x14ac:dyDescent="0.35">
      <c r="A25" s="32" t="s">
        <v>84</v>
      </c>
      <c r="B25" s="184"/>
      <c r="C25" s="186"/>
      <c r="D25" s="185"/>
      <c r="E25" s="185"/>
      <c r="F25" s="185"/>
      <c r="G25" s="187"/>
      <c r="H25" s="196"/>
      <c r="I25" s="36"/>
    </row>
    <row r="26" spans="1:9" x14ac:dyDescent="0.35">
      <c r="A26" s="32" t="s">
        <v>85</v>
      </c>
      <c r="B26" s="184"/>
      <c r="C26" s="186"/>
      <c r="D26" s="185"/>
      <c r="E26" s="185"/>
      <c r="F26" s="185"/>
      <c r="G26" s="187"/>
      <c r="H26" s="196"/>
      <c r="I26" s="36"/>
    </row>
    <row r="27" spans="1:9" x14ac:dyDescent="0.35">
      <c r="A27" s="32" t="s">
        <v>86</v>
      </c>
      <c r="B27" s="184"/>
      <c r="C27" s="186"/>
      <c r="D27" s="185"/>
      <c r="E27" s="185"/>
      <c r="F27" s="185"/>
      <c r="G27" s="187"/>
      <c r="H27" s="196"/>
      <c r="I27" s="36"/>
    </row>
    <row r="28" spans="1:9" x14ac:dyDescent="0.35">
      <c r="A28" s="32" t="s">
        <v>87</v>
      </c>
      <c r="B28" s="184"/>
      <c r="C28" s="186"/>
      <c r="D28" s="185"/>
      <c r="E28" s="185"/>
      <c r="F28" s="185"/>
      <c r="G28" s="187"/>
      <c r="H28" s="196"/>
      <c r="I28" s="36"/>
    </row>
    <row r="29" spans="1:9" ht="15" thickBot="1" x14ac:dyDescent="0.4">
      <c r="A29" s="24" t="s">
        <v>52</v>
      </c>
      <c r="B29" s="258">
        <f>SUM(B22:B28)</f>
        <v>0</v>
      </c>
      <c r="C29" s="259">
        <f t="shared" ref="C29:G29" si="1">SUM(C22:C28)</f>
        <v>0</v>
      </c>
      <c r="D29" s="260">
        <f t="shared" si="1"/>
        <v>0</v>
      </c>
      <c r="E29" s="260">
        <f t="shared" si="1"/>
        <v>0</v>
      </c>
      <c r="F29" s="260">
        <f t="shared" si="1"/>
        <v>0</v>
      </c>
      <c r="G29" s="261">
        <f t="shared" si="1"/>
        <v>0</v>
      </c>
      <c r="H29" s="196"/>
      <c r="I29" s="36"/>
    </row>
    <row r="30" spans="1:9" ht="21.5" thickBot="1" x14ac:dyDescent="0.4">
      <c r="A30" s="296" t="s">
        <v>326</v>
      </c>
      <c r="B30" s="296"/>
      <c r="C30" s="296"/>
      <c r="D30" s="296"/>
      <c r="E30" s="296"/>
      <c r="F30" s="296"/>
      <c r="G30" s="297"/>
      <c r="H30" s="203"/>
      <c r="I30" s="204"/>
    </row>
    <row r="31" spans="1:9" x14ac:dyDescent="0.35">
      <c r="A31" s="32" t="s">
        <v>81</v>
      </c>
      <c r="B31" s="184"/>
      <c r="C31" s="188"/>
      <c r="D31" s="189"/>
      <c r="E31" s="189"/>
      <c r="F31" s="189"/>
      <c r="G31" s="190"/>
      <c r="H31" s="196"/>
      <c r="I31" s="36"/>
    </row>
    <row r="32" spans="1:9" x14ac:dyDescent="0.35">
      <c r="A32" s="32" t="s">
        <v>82</v>
      </c>
      <c r="B32" s="184"/>
      <c r="C32" s="186"/>
      <c r="D32" s="185"/>
      <c r="E32" s="185"/>
      <c r="F32" s="185"/>
      <c r="G32" s="187"/>
      <c r="H32" s="196"/>
      <c r="I32" s="36"/>
    </row>
    <row r="33" spans="1:9" x14ac:dyDescent="0.35">
      <c r="A33" s="32" t="s">
        <v>83</v>
      </c>
      <c r="B33" s="184"/>
      <c r="C33" s="186"/>
      <c r="D33" s="185"/>
      <c r="E33" s="185"/>
      <c r="F33" s="185"/>
      <c r="G33" s="187"/>
      <c r="H33" s="196"/>
      <c r="I33" s="36"/>
    </row>
    <row r="34" spans="1:9" x14ac:dyDescent="0.35">
      <c r="A34" s="32" t="s">
        <v>84</v>
      </c>
      <c r="B34" s="184"/>
      <c r="C34" s="186"/>
      <c r="D34" s="185"/>
      <c r="E34" s="185"/>
      <c r="F34" s="185"/>
      <c r="G34" s="187"/>
      <c r="H34" s="196"/>
      <c r="I34" s="36"/>
    </row>
    <row r="35" spans="1:9" x14ac:dyDescent="0.35">
      <c r="A35" s="32" t="s">
        <v>85</v>
      </c>
      <c r="B35" s="184"/>
      <c r="C35" s="186"/>
      <c r="D35" s="185"/>
      <c r="E35" s="185"/>
      <c r="F35" s="185"/>
      <c r="G35" s="187"/>
      <c r="H35" s="196"/>
      <c r="I35" s="36"/>
    </row>
    <row r="36" spans="1:9" x14ac:dyDescent="0.35">
      <c r="A36" s="32" t="s">
        <v>86</v>
      </c>
      <c r="B36" s="184"/>
      <c r="C36" s="186"/>
      <c r="D36" s="185"/>
      <c r="E36" s="185"/>
      <c r="F36" s="185"/>
      <c r="G36" s="187"/>
      <c r="H36" s="196"/>
      <c r="I36" s="36"/>
    </row>
    <row r="37" spans="1:9" x14ac:dyDescent="0.35">
      <c r="A37" s="32" t="s">
        <v>87</v>
      </c>
      <c r="B37" s="197"/>
      <c r="C37" s="198"/>
      <c r="D37" s="199"/>
      <c r="E37" s="199"/>
      <c r="F37" s="199"/>
      <c r="G37" s="200"/>
      <c r="H37" s="196"/>
      <c r="I37" s="36"/>
    </row>
    <row r="38" spans="1:9" ht="15" thickBot="1" x14ac:dyDescent="0.4">
      <c r="A38" s="24" t="s">
        <v>52</v>
      </c>
      <c r="B38" s="258">
        <f>SUM(B31:B37)</f>
        <v>0</v>
      </c>
      <c r="C38" s="259">
        <f t="shared" ref="C38:G38" si="2">SUM(C31:C37)</f>
        <v>0</v>
      </c>
      <c r="D38" s="260">
        <f t="shared" si="2"/>
        <v>0</v>
      </c>
      <c r="E38" s="260">
        <f t="shared" si="2"/>
        <v>0</v>
      </c>
      <c r="F38" s="260">
        <f t="shared" si="2"/>
        <v>0</v>
      </c>
      <c r="G38" s="261">
        <f t="shared" si="2"/>
        <v>0</v>
      </c>
      <c r="H38" s="201"/>
      <c r="I38" s="202"/>
    </row>
    <row r="39" spans="1:9" ht="23.5" thickBot="1" x14ac:dyDescent="0.4">
      <c r="A39" s="24" t="s">
        <v>328</v>
      </c>
      <c r="B39" s="258">
        <f>SUM(B20,B29,B38)</f>
        <v>0</v>
      </c>
      <c r="C39" s="262">
        <f t="shared" ref="C39:G39" si="3">SUM(C20,C29,C38)</f>
        <v>0</v>
      </c>
      <c r="D39" s="263">
        <f t="shared" si="3"/>
        <v>0</v>
      </c>
      <c r="E39" s="263">
        <f t="shared" si="3"/>
        <v>0</v>
      </c>
      <c r="F39" s="263">
        <f t="shared" si="3"/>
        <v>0</v>
      </c>
      <c r="G39" s="264">
        <f t="shared" si="3"/>
        <v>0</v>
      </c>
      <c r="H39" s="43"/>
      <c r="I39" s="43"/>
    </row>
    <row r="40" spans="1:9" x14ac:dyDescent="0.35">
      <c r="A40" s="3"/>
      <c r="B40" s="3"/>
      <c r="C40" s="3"/>
      <c r="D40" s="3"/>
      <c r="E40" s="3"/>
      <c r="F40" s="3"/>
      <c r="G40" s="3"/>
      <c r="H40" s="3"/>
      <c r="I40" s="3"/>
    </row>
  </sheetData>
  <mergeCells count="5">
    <mergeCell ref="D1:F7"/>
    <mergeCell ref="A8:I8"/>
    <mergeCell ref="A12:G12"/>
    <mergeCell ref="A21:G21"/>
    <mergeCell ref="A30:G30"/>
  </mergeCells>
  <pageMargins left="0.70000000000000007" right="0.70000000000000007" top="0.75" bottom="0.75" header="0.30000000000000004" footer="0.30000000000000004"/>
  <pageSetup paperSize="0" fitToWidth="0" fitToHeight="0" orientation="portrait" horizontalDpi="0" verticalDpi="0" copie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S102"/>
  <sheetViews>
    <sheetView showGridLines="0" topLeftCell="A3" zoomScale="85" zoomScaleNormal="85" workbookViewId="0">
      <selection activeCell="E20" sqref="E20"/>
    </sheetView>
  </sheetViews>
  <sheetFormatPr baseColWidth="10" defaultRowHeight="14.5" x14ac:dyDescent="0.35"/>
  <cols>
    <col min="1" max="1" width="10.81640625" customWidth="1"/>
    <col min="2" max="2" width="95.54296875" style="50" customWidth="1"/>
    <col min="3" max="3" width="33.81640625" customWidth="1"/>
    <col min="4" max="4" width="21.54296875" customWidth="1"/>
    <col min="5" max="5" width="21.54296875" style="50" customWidth="1"/>
    <col min="6" max="6" width="10.81640625" customWidth="1"/>
  </cols>
  <sheetData>
    <row r="1" spans="1:19" s="3" customFormat="1" ht="114.75" customHeight="1" x14ac:dyDescent="0.25">
      <c r="B1" s="37"/>
      <c r="C1" s="299" t="s">
        <v>88</v>
      </c>
      <c r="D1" s="299"/>
      <c r="E1" s="299"/>
    </row>
    <row r="2" spans="1:19" s="38" customFormat="1" ht="34.5" customHeight="1" x14ac:dyDescent="0.35">
      <c r="B2" s="300" t="s">
        <v>89</v>
      </c>
      <c r="C2" s="300"/>
      <c r="D2" s="300"/>
      <c r="E2" s="300"/>
      <c r="F2" s="39"/>
      <c r="G2" s="39"/>
      <c r="H2" s="39"/>
      <c r="I2" s="39"/>
      <c r="J2" s="39"/>
      <c r="K2" s="39"/>
      <c r="L2" s="39"/>
      <c r="M2" s="39"/>
      <c r="N2" s="39"/>
      <c r="O2" s="39"/>
      <c r="P2" s="39"/>
      <c r="Q2" s="39"/>
      <c r="R2" s="39"/>
      <c r="S2" s="39"/>
    </row>
    <row r="3" spans="1:19" s="3" customFormat="1" ht="90.75" customHeight="1" x14ac:dyDescent="0.25">
      <c r="B3" s="300" t="s">
        <v>90</v>
      </c>
      <c r="C3" s="300"/>
      <c r="D3" s="300"/>
      <c r="E3" s="300"/>
    </row>
    <row r="4" spans="1:19" s="3" customFormat="1" ht="31.5" customHeight="1" x14ac:dyDescent="0.25">
      <c r="A4" s="8" t="s">
        <v>91</v>
      </c>
      <c r="B4" s="8"/>
      <c r="C4" s="8"/>
      <c r="D4" s="8"/>
      <c r="E4" s="8"/>
    </row>
    <row r="5" spans="1:19" s="41" customFormat="1" ht="13" x14ac:dyDescent="0.25">
      <c r="A5" s="40"/>
      <c r="B5" s="40"/>
      <c r="C5" s="40"/>
      <c r="D5" s="40"/>
      <c r="E5" s="40"/>
    </row>
    <row r="6" spans="1:19" s="41" customFormat="1" ht="13" x14ac:dyDescent="0.25">
      <c r="A6" s="40"/>
      <c r="B6" s="42" t="s">
        <v>92</v>
      </c>
      <c r="C6" s="301" t="s">
        <v>93</v>
      </c>
      <c r="D6" s="301"/>
      <c r="E6" s="40"/>
    </row>
    <row r="7" spans="1:19" s="41" customFormat="1" ht="13" x14ac:dyDescent="0.25">
      <c r="A7" s="40"/>
      <c r="B7" s="42" t="s">
        <v>94</v>
      </c>
      <c r="C7" s="301" t="s">
        <v>95</v>
      </c>
      <c r="D7" s="301"/>
      <c r="E7" s="40"/>
    </row>
    <row r="8" spans="1:19" s="41" customFormat="1" ht="12.75" customHeight="1" x14ac:dyDescent="0.25">
      <c r="A8" s="43"/>
      <c r="B8" s="42" t="s">
        <v>96</v>
      </c>
      <c r="C8" s="44" t="s">
        <v>355</v>
      </c>
      <c r="D8" s="282" t="s">
        <v>353</v>
      </c>
      <c r="E8" s="43"/>
    </row>
    <row r="9" spans="1:19" s="41" customFormat="1" ht="12.75" customHeight="1" x14ac:dyDescent="0.25">
      <c r="A9" s="43"/>
      <c r="B9" s="45" t="s">
        <v>97</v>
      </c>
      <c r="C9" s="44" t="s">
        <v>354</v>
      </c>
      <c r="D9" s="282" t="s">
        <v>352</v>
      </c>
      <c r="E9" s="43"/>
    </row>
    <row r="10" spans="1:19" s="46" customFormat="1" ht="12.5" x14ac:dyDescent="0.25">
      <c r="B10" s="47"/>
      <c r="E10" s="47"/>
    </row>
    <row r="11" spans="1:19" s="46" customFormat="1" ht="13" x14ac:dyDescent="0.25">
      <c r="B11" s="48" t="s">
        <v>98</v>
      </c>
      <c r="E11" s="47"/>
    </row>
    <row r="12" spans="1:19" s="46" customFormat="1" ht="12.5" x14ac:dyDescent="0.25">
      <c r="B12" s="49" t="s">
        <v>99</v>
      </c>
      <c r="E12" s="47"/>
    </row>
    <row r="13" spans="1:19" s="46" customFormat="1" ht="12.5" x14ac:dyDescent="0.25">
      <c r="B13" s="47"/>
      <c r="E13" s="47"/>
    </row>
    <row r="14" spans="1:19" s="3" customFormat="1" ht="31.5" customHeight="1" x14ac:dyDescent="0.25">
      <c r="A14" s="8" t="s">
        <v>338</v>
      </c>
      <c r="B14" s="8"/>
      <c r="C14" s="8"/>
      <c r="D14" s="8"/>
      <c r="E14" s="8"/>
    </row>
    <row r="15" spans="1:19" x14ac:dyDescent="0.35">
      <c r="E15" s="51" t="e">
        <f>+E24+E30+E74+#REF!+E66+#REF!+#REF!+#REF!</f>
        <v>#REF!</v>
      </c>
    </row>
    <row r="16" spans="1:19" s="37" customFormat="1" ht="20.25" customHeight="1" x14ac:dyDescent="0.35">
      <c r="A16" s="274" t="s">
        <v>331</v>
      </c>
      <c r="B16" s="275"/>
      <c r="C16" s="275"/>
      <c r="D16" s="275"/>
      <c r="E16" s="275"/>
    </row>
    <row r="17" spans="1:17" ht="7.5" customHeight="1" x14ac:dyDescent="0.35">
      <c r="E17" s="51"/>
    </row>
    <row r="18" spans="1:17" s="52" customFormat="1" ht="35.5" customHeight="1" x14ac:dyDescent="0.35">
      <c r="A18" s="298" t="s">
        <v>101</v>
      </c>
      <c r="B18" s="298"/>
      <c r="C18" s="277" t="s">
        <v>102</v>
      </c>
      <c r="D18" s="277" t="s">
        <v>103</v>
      </c>
      <c r="E18" s="276" t="s">
        <v>104</v>
      </c>
      <c r="F18" s="37"/>
      <c r="G18" s="37"/>
      <c r="H18" s="37"/>
      <c r="I18" s="37"/>
      <c r="J18" s="37"/>
      <c r="K18" s="37"/>
      <c r="L18" s="37"/>
    </row>
    <row r="19" spans="1:17" s="52" customFormat="1" ht="18" customHeight="1" x14ac:dyDescent="0.35">
      <c r="A19" s="53"/>
      <c r="B19" s="54" t="s">
        <v>105</v>
      </c>
      <c r="C19" s="55" t="s">
        <v>106</v>
      </c>
      <c r="D19" s="55"/>
      <c r="E19" s="60">
        <v>0</v>
      </c>
      <c r="F19" s="37"/>
      <c r="G19" s="37"/>
      <c r="H19" s="37"/>
      <c r="I19" s="37"/>
      <c r="J19" s="37"/>
      <c r="K19" s="37"/>
      <c r="L19" s="37"/>
    </row>
    <row r="20" spans="1:17" s="52" customFormat="1" ht="18" customHeight="1" thickBot="1" x14ac:dyDescent="0.4">
      <c r="A20" s="57"/>
      <c r="B20" s="58" t="s">
        <v>107</v>
      </c>
      <c r="C20" s="59" t="s">
        <v>106</v>
      </c>
      <c r="D20" s="59"/>
      <c r="E20" s="60">
        <v>0</v>
      </c>
      <c r="F20" s="37"/>
      <c r="G20" s="37"/>
      <c r="H20" s="37"/>
      <c r="I20" s="37"/>
      <c r="J20" s="37"/>
      <c r="K20" s="37"/>
      <c r="L20" s="37"/>
    </row>
    <row r="21" spans="1:17" s="52" customFormat="1" ht="18" customHeight="1" thickBot="1" x14ac:dyDescent="0.4">
      <c r="A21" s="61" t="s">
        <v>108</v>
      </c>
      <c r="B21" s="62"/>
      <c r="C21" s="62"/>
      <c r="D21" s="63" t="s">
        <v>109</v>
      </c>
      <c r="E21" s="64">
        <f>SUM(E19:E20)</f>
        <v>0</v>
      </c>
      <c r="F21" s="37"/>
      <c r="G21" s="37"/>
      <c r="H21" s="37"/>
      <c r="I21" s="37"/>
      <c r="J21" s="37"/>
      <c r="K21" s="37"/>
      <c r="L21" s="37"/>
    </row>
    <row r="22" spans="1:17" ht="7.5" customHeight="1" x14ac:dyDescent="0.35">
      <c r="E22" s="51"/>
    </row>
    <row r="23" spans="1:17" s="52" customFormat="1" ht="35.5" customHeight="1" x14ac:dyDescent="0.35">
      <c r="A23" s="298" t="s">
        <v>110</v>
      </c>
      <c r="B23" s="298"/>
      <c r="C23" s="277" t="s">
        <v>102</v>
      </c>
      <c r="D23" s="277" t="s">
        <v>103</v>
      </c>
      <c r="E23" s="276" t="s">
        <v>104</v>
      </c>
      <c r="F23" s="37"/>
      <c r="G23" s="37"/>
      <c r="H23" s="37"/>
      <c r="I23" s="37"/>
      <c r="J23" s="37"/>
      <c r="K23" s="37"/>
      <c r="L23" s="37"/>
    </row>
    <row r="24" spans="1:17" s="41" customFormat="1" ht="18" customHeight="1" x14ac:dyDescent="0.25">
      <c r="A24" s="65"/>
      <c r="B24" s="66" t="s">
        <v>111</v>
      </c>
      <c r="C24" s="55" t="s">
        <v>106</v>
      </c>
      <c r="D24" s="55"/>
      <c r="E24" s="56">
        <v>0</v>
      </c>
      <c r="F24" s="3"/>
      <c r="G24" s="3"/>
      <c r="H24" s="3"/>
      <c r="I24" s="3"/>
      <c r="J24" s="3"/>
      <c r="K24" s="3"/>
      <c r="L24" s="3"/>
    </row>
    <row r="25" spans="1:17" s="52" customFormat="1" ht="18" customHeight="1" x14ac:dyDescent="0.25">
      <c r="A25" s="67"/>
      <c r="B25" s="66" t="s">
        <v>112</v>
      </c>
      <c r="C25" s="55" t="s">
        <v>106</v>
      </c>
      <c r="D25" s="55"/>
      <c r="E25" s="56">
        <v>0</v>
      </c>
      <c r="F25" s="37"/>
      <c r="G25" s="37"/>
      <c r="H25" s="37"/>
      <c r="I25" s="37"/>
      <c r="J25" s="37"/>
      <c r="K25" s="37"/>
      <c r="L25" s="37"/>
      <c r="M25" s="37"/>
      <c r="N25" s="37"/>
      <c r="O25" s="37"/>
      <c r="P25" s="37"/>
      <c r="Q25" s="37"/>
    </row>
    <row r="26" spans="1:17" s="52" customFormat="1" ht="18" customHeight="1" x14ac:dyDescent="0.25">
      <c r="A26" s="67"/>
      <c r="B26" s="66" t="s">
        <v>113</v>
      </c>
      <c r="C26" s="55" t="s">
        <v>106</v>
      </c>
      <c r="D26" s="55"/>
      <c r="E26" s="56">
        <v>0</v>
      </c>
      <c r="F26" s="37"/>
      <c r="G26" s="37"/>
      <c r="H26" s="37"/>
      <c r="I26" s="37"/>
      <c r="J26" s="37"/>
      <c r="K26" s="37"/>
      <c r="L26" s="37"/>
      <c r="M26" s="37"/>
      <c r="N26" s="37"/>
      <c r="O26" s="37"/>
      <c r="P26" s="37"/>
      <c r="Q26" s="37"/>
    </row>
    <row r="27" spans="1:17" s="41" customFormat="1" ht="18" customHeight="1" x14ac:dyDescent="0.25">
      <c r="A27" s="67"/>
      <c r="B27" s="66" t="s">
        <v>107</v>
      </c>
      <c r="C27" s="55" t="s">
        <v>106</v>
      </c>
      <c r="D27" s="55"/>
      <c r="E27" s="56">
        <v>0</v>
      </c>
      <c r="F27" s="3"/>
      <c r="G27" s="3"/>
      <c r="H27" s="3"/>
      <c r="I27" s="3"/>
      <c r="J27" s="3"/>
      <c r="K27" s="3"/>
      <c r="L27" s="3"/>
    </row>
    <row r="28" spans="1:17" s="41" customFormat="1" ht="18" customHeight="1" x14ac:dyDescent="0.25">
      <c r="A28" s="67"/>
      <c r="B28" s="58" t="s">
        <v>107</v>
      </c>
      <c r="C28" s="55" t="s">
        <v>106</v>
      </c>
      <c r="D28" s="55"/>
      <c r="E28" s="56">
        <v>0</v>
      </c>
      <c r="F28" s="3"/>
      <c r="G28" s="3"/>
      <c r="H28" s="3"/>
      <c r="I28" s="3"/>
      <c r="J28" s="3"/>
      <c r="K28" s="3"/>
      <c r="L28" s="3"/>
    </row>
    <row r="29" spans="1:17" s="41" customFormat="1" ht="18" customHeight="1" thickBot="1" x14ac:dyDescent="0.3">
      <c r="A29" s="68"/>
      <c r="B29" s="58" t="s">
        <v>107</v>
      </c>
      <c r="C29" s="55" t="s">
        <v>106</v>
      </c>
      <c r="D29" s="55"/>
      <c r="E29" s="56">
        <v>0</v>
      </c>
      <c r="F29" s="3"/>
      <c r="G29" s="3"/>
      <c r="H29" s="3"/>
      <c r="I29" s="3"/>
      <c r="J29" s="3"/>
      <c r="K29" s="3"/>
      <c r="L29" s="3"/>
    </row>
    <row r="30" spans="1:17" s="52" customFormat="1" ht="18" customHeight="1" thickBot="1" x14ac:dyDescent="0.4">
      <c r="A30" s="61" t="s">
        <v>108</v>
      </c>
      <c r="B30" s="62"/>
      <c r="C30" s="62"/>
      <c r="D30" s="63" t="s">
        <v>114</v>
      </c>
      <c r="E30" s="64">
        <f>SUM(E24:E29)</f>
        <v>0</v>
      </c>
      <c r="F30" s="37"/>
      <c r="G30" s="37"/>
      <c r="H30" s="37"/>
      <c r="I30" s="37"/>
      <c r="J30" s="37"/>
      <c r="K30" s="37"/>
      <c r="L30" s="37"/>
    </row>
    <row r="31" spans="1:17" ht="7.5" customHeight="1" x14ac:dyDescent="0.35">
      <c r="E31" s="51"/>
    </row>
    <row r="32" spans="1:17" ht="24.75" customHeight="1" x14ac:dyDescent="0.35">
      <c r="A32" s="274" t="s">
        <v>100</v>
      </c>
      <c r="B32" s="275"/>
      <c r="C32" s="275"/>
      <c r="D32" s="275"/>
      <c r="E32" s="275"/>
    </row>
    <row r="33" spans="1:17" ht="7.5" customHeight="1" x14ac:dyDescent="0.35">
      <c r="E33" s="51"/>
    </row>
    <row r="34" spans="1:17" s="52" customFormat="1" ht="35.5" customHeight="1" x14ac:dyDescent="0.35">
      <c r="A34" s="298" t="s">
        <v>115</v>
      </c>
      <c r="B34" s="298"/>
      <c r="C34" s="277" t="s">
        <v>102</v>
      </c>
      <c r="D34" s="277" t="s">
        <v>103</v>
      </c>
      <c r="E34" s="276" t="s">
        <v>104</v>
      </c>
      <c r="F34" s="37"/>
      <c r="G34" s="37"/>
      <c r="H34" s="37"/>
      <c r="I34" s="37"/>
      <c r="J34" s="37"/>
      <c r="K34" s="37"/>
      <c r="L34" s="37"/>
    </row>
    <row r="35" spans="1:17" s="52" customFormat="1" ht="18" customHeight="1" x14ac:dyDescent="0.25">
      <c r="A35" s="65"/>
      <c r="B35" s="66" t="s">
        <v>116</v>
      </c>
      <c r="C35" s="55" t="s">
        <v>106</v>
      </c>
      <c r="D35" s="55"/>
      <c r="E35" s="56">
        <v>0</v>
      </c>
      <c r="F35" s="37"/>
      <c r="G35" s="37"/>
      <c r="H35" s="37"/>
      <c r="I35" s="37"/>
      <c r="J35" s="37"/>
      <c r="K35" s="37"/>
      <c r="L35" s="37"/>
      <c r="M35" s="37"/>
      <c r="N35" s="37"/>
      <c r="O35" s="37"/>
      <c r="P35" s="37"/>
      <c r="Q35" s="37"/>
    </row>
    <row r="36" spans="1:17" s="52" customFormat="1" ht="18" customHeight="1" x14ac:dyDescent="0.25">
      <c r="A36" s="67"/>
      <c r="B36" s="66" t="s">
        <v>117</v>
      </c>
      <c r="C36" s="55" t="s">
        <v>106</v>
      </c>
      <c r="D36" s="55"/>
      <c r="E36" s="56">
        <v>0</v>
      </c>
      <c r="F36" s="37"/>
      <c r="G36" s="37"/>
      <c r="H36" s="37"/>
      <c r="I36" s="37"/>
      <c r="J36" s="37"/>
      <c r="K36" s="37"/>
      <c r="L36" s="37"/>
      <c r="M36" s="37"/>
      <c r="N36" s="37"/>
      <c r="O36" s="37"/>
      <c r="P36" s="37"/>
      <c r="Q36" s="37"/>
    </row>
    <row r="37" spans="1:17" s="52" customFormat="1" ht="18" customHeight="1" x14ac:dyDescent="0.25">
      <c r="A37" s="67"/>
      <c r="B37" s="66" t="s">
        <v>118</v>
      </c>
      <c r="C37" s="55" t="s">
        <v>106</v>
      </c>
      <c r="D37" s="55"/>
      <c r="E37" s="56">
        <v>0</v>
      </c>
      <c r="F37" s="37"/>
      <c r="G37" s="37"/>
      <c r="H37" s="37"/>
      <c r="I37" s="37"/>
      <c r="J37" s="37"/>
      <c r="K37" s="37"/>
      <c r="L37" s="37"/>
      <c r="M37" s="37"/>
      <c r="N37" s="37"/>
      <c r="O37" s="37"/>
      <c r="P37" s="37"/>
      <c r="Q37" s="37"/>
    </row>
    <row r="38" spans="1:17" s="52" customFormat="1" ht="18" customHeight="1" x14ac:dyDescent="0.25">
      <c r="A38" s="67"/>
      <c r="B38" s="66" t="s">
        <v>119</v>
      </c>
      <c r="C38" s="55" t="s">
        <v>106</v>
      </c>
      <c r="D38" s="55"/>
      <c r="E38" s="56">
        <v>0</v>
      </c>
      <c r="F38" s="37"/>
      <c r="G38" s="37"/>
      <c r="H38" s="37"/>
      <c r="I38" s="37"/>
      <c r="J38" s="37"/>
      <c r="K38" s="37"/>
      <c r="L38" s="37"/>
      <c r="M38" s="37"/>
      <c r="N38" s="37"/>
      <c r="O38" s="37"/>
      <c r="P38" s="37"/>
      <c r="Q38" s="37"/>
    </row>
    <row r="39" spans="1:17" s="52" customFormat="1" ht="18" customHeight="1" x14ac:dyDescent="0.25">
      <c r="A39" s="67"/>
      <c r="B39" s="66" t="s">
        <v>120</v>
      </c>
      <c r="C39" s="55" t="s">
        <v>106</v>
      </c>
      <c r="D39" s="55"/>
      <c r="E39" s="56">
        <v>0</v>
      </c>
      <c r="F39" s="37"/>
      <c r="G39" s="37"/>
      <c r="H39" s="37"/>
      <c r="I39" s="37"/>
      <c r="J39" s="37"/>
      <c r="K39" s="37"/>
      <c r="L39" s="37"/>
      <c r="M39" s="37"/>
      <c r="N39" s="37"/>
      <c r="O39" s="37"/>
      <c r="P39" s="37"/>
      <c r="Q39" s="37"/>
    </row>
    <row r="40" spans="1:17" s="52" customFormat="1" ht="18" customHeight="1" x14ac:dyDescent="0.25">
      <c r="A40" s="67"/>
      <c r="B40" s="66" t="s">
        <v>121</v>
      </c>
      <c r="C40" s="55" t="s">
        <v>106</v>
      </c>
      <c r="D40" s="55"/>
      <c r="E40" s="56">
        <v>0</v>
      </c>
      <c r="F40" s="37"/>
      <c r="G40" s="37"/>
      <c r="H40" s="37"/>
      <c r="I40" s="37"/>
      <c r="J40" s="37"/>
      <c r="K40" s="37"/>
      <c r="L40" s="37"/>
      <c r="M40" s="37"/>
      <c r="N40" s="37"/>
      <c r="O40" s="37"/>
      <c r="P40" s="37"/>
      <c r="Q40" s="37"/>
    </row>
    <row r="41" spans="1:17" s="52" customFormat="1" ht="18" customHeight="1" x14ac:dyDescent="0.25">
      <c r="A41" s="67"/>
      <c r="B41" s="58" t="s">
        <v>122</v>
      </c>
      <c r="C41" s="55" t="s">
        <v>106</v>
      </c>
      <c r="D41" s="55"/>
      <c r="E41" s="56">
        <v>0</v>
      </c>
      <c r="F41" s="37"/>
      <c r="G41" s="37"/>
      <c r="H41" s="37"/>
      <c r="I41" s="37"/>
      <c r="J41" s="37"/>
      <c r="K41" s="37"/>
      <c r="L41" s="37"/>
      <c r="M41" s="37"/>
      <c r="N41" s="37"/>
      <c r="O41" s="37"/>
      <c r="P41" s="37"/>
      <c r="Q41" s="37"/>
    </row>
    <row r="42" spans="1:17" s="52" customFormat="1" ht="18" customHeight="1" x14ac:dyDescent="0.25">
      <c r="A42" s="67"/>
      <c r="B42" s="58" t="s">
        <v>122</v>
      </c>
      <c r="C42" s="55" t="s">
        <v>106</v>
      </c>
      <c r="D42" s="55"/>
      <c r="E42" s="56">
        <v>0</v>
      </c>
      <c r="F42" s="37"/>
      <c r="G42" s="37"/>
      <c r="H42" s="37"/>
      <c r="I42" s="37"/>
      <c r="J42" s="37"/>
      <c r="K42" s="37"/>
      <c r="L42" s="37"/>
      <c r="M42" s="37"/>
      <c r="N42" s="37"/>
      <c r="O42" s="37"/>
      <c r="P42" s="37"/>
      <c r="Q42" s="37"/>
    </row>
    <row r="43" spans="1:17" s="52" customFormat="1" ht="18" customHeight="1" x14ac:dyDescent="0.25">
      <c r="A43" s="67"/>
      <c r="B43" s="58" t="s">
        <v>122</v>
      </c>
      <c r="C43" s="55" t="s">
        <v>106</v>
      </c>
      <c r="D43" s="55"/>
      <c r="E43" s="56">
        <v>0</v>
      </c>
      <c r="F43" s="37"/>
      <c r="G43" s="37"/>
      <c r="H43" s="37"/>
      <c r="I43" s="37"/>
      <c r="J43" s="37"/>
      <c r="K43" s="37"/>
      <c r="L43" s="37"/>
      <c r="M43" s="37"/>
      <c r="N43" s="37"/>
      <c r="O43" s="37"/>
      <c r="P43" s="37"/>
      <c r="Q43" s="37"/>
    </row>
    <row r="44" spans="1:17" s="52" customFormat="1" ht="18" customHeight="1" x14ac:dyDescent="0.25">
      <c r="A44" s="67"/>
      <c r="B44" s="58" t="s">
        <v>122</v>
      </c>
      <c r="C44" s="55" t="s">
        <v>106</v>
      </c>
      <c r="D44" s="55"/>
      <c r="E44" s="56">
        <v>0</v>
      </c>
      <c r="F44" s="37"/>
      <c r="G44" s="37"/>
      <c r="H44" s="37"/>
      <c r="I44" s="37"/>
      <c r="J44" s="37"/>
      <c r="K44" s="37"/>
      <c r="L44" s="37"/>
      <c r="M44" s="37"/>
      <c r="N44" s="37"/>
      <c r="O44" s="37"/>
      <c r="P44" s="37"/>
      <c r="Q44" s="37"/>
    </row>
    <row r="45" spans="1:17" s="52" customFormat="1" ht="18" customHeight="1" x14ac:dyDescent="0.25">
      <c r="A45" s="67"/>
      <c r="B45" s="58" t="s">
        <v>122</v>
      </c>
      <c r="C45" s="55" t="s">
        <v>106</v>
      </c>
      <c r="D45" s="55"/>
      <c r="E45" s="56">
        <v>0</v>
      </c>
      <c r="F45" s="37"/>
      <c r="G45" s="37"/>
      <c r="H45" s="37"/>
      <c r="I45" s="37"/>
      <c r="J45" s="37"/>
      <c r="K45" s="37"/>
      <c r="L45" s="37"/>
      <c r="M45" s="37"/>
      <c r="N45" s="37"/>
      <c r="O45" s="37"/>
      <c r="P45" s="37"/>
      <c r="Q45" s="37"/>
    </row>
    <row r="46" spans="1:17" s="41" customFormat="1" ht="18" customHeight="1" x14ac:dyDescent="0.25">
      <c r="A46" s="67"/>
      <c r="B46" s="58" t="s">
        <v>122</v>
      </c>
      <c r="C46" s="55" t="s">
        <v>106</v>
      </c>
      <c r="D46" s="55"/>
      <c r="E46" s="56">
        <v>0</v>
      </c>
      <c r="F46" s="3"/>
      <c r="G46" s="3"/>
      <c r="H46" s="3"/>
      <c r="I46" s="3"/>
      <c r="J46" s="3"/>
      <c r="K46" s="3"/>
      <c r="L46" s="3"/>
    </row>
    <row r="47" spans="1:17" s="41" customFormat="1" ht="18" customHeight="1" x14ac:dyDescent="0.25">
      <c r="A47" s="67"/>
      <c r="B47" s="58" t="s">
        <v>122</v>
      </c>
      <c r="C47" s="55" t="s">
        <v>106</v>
      </c>
      <c r="D47" s="55"/>
      <c r="E47" s="56">
        <v>0</v>
      </c>
      <c r="F47" s="3"/>
      <c r="G47" s="3"/>
      <c r="H47" s="3"/>
      <c r="I47" s="3"/>
      <c r="J47" s="3"/>
      <c r="K47" s="3"/>
      <c r="L47" s="3"/>
    </row>
    <row r="48" spans="1:17" s="41" customFormat="1" ht="18" customHeight="1" x14ac:dyDescent="0.25">
      <c r="A48" s="67"/>
      <c r="B48" s="58" t="s">
        <v>122</v>
      </c>
      <c r="C48" s="55" t="s">
        <v>106</v>
      </c>
      <c r="D48" s="55"/>
      <c r="E48" s="56">
        <v>0</v>
      </c>
      <c r="F48" s="3"/>
      <c r="G48" s="3"/>
      <c r="H48" s="3"/>
      <c r="I48" s="3"/>
      <c r="J48" s="3"/>
      <c r="K48" s="3"/>
      <c r="L48" s="3"/>
    </row>
    <row r="49" spans="1:17" s="41" customFormat="1" ht="18" customHeight="1" x14ac:dyDescent="0.25">
      <c r="A49" s="67"/>
      <c r="B49" s="58" t="s">
        <v>122</v>
      </c>
      <c r="C49" s="55" t="s">
        <v>106</v>
      </c>
      <c r="D49" s="55"/>
      <c r="E49" s="56">
        <v>0</v>
      </c>
      <c r="F49" s="3"/>
      <c r="G49" s="3"/>
      <c r="H49" s="3"/>
      <c r="I49" s="3"/>
      <c r="J49" s="3"/>
      <c r="K49" s="3"/>
      <c r="L49" s="3"/>
    </row>
    <row r="50" spans="1:17" s="41" customFormat="1" ht="18" customHeight="1" thickBot="1" x14ac:dyDescent="0.3">
      <c r="A50" s="68"/>
      <c r="B50" s="58" t="s">
        <v>122</v>
      </c>
      <c r="C50" s="55" t="s">
        <v>106</v>
      </c>
      <c r="D50" s="55"/>
      <c r="E50" s="56">
        <v>0</v>
      </c>
      <c r="F50" s="3"/>
      <c r="G50" s="3"/>
      <c r="H50" s="3"/>
      <c r="I50" s="3"/>
      <c r="J50" s="3"/>
      <c r="K50" s="3"/>
      <c r="L50" s="3"/>
    </row>
    <row r="51" spans="1:17" s="52" customFormat="1" ht="18" customHeight="1" thickBot="1" x14ac:dyDescent="0.4">
      <c r="A51" s="61" t="s">
        <v>108</v>
      </c>
      <c r="B51" s="62"/>
      <c r="C51" s="62"/>
      <c r="D51" s="63" t="s">
        <v>123</v>
      </c>
      <c r="E51" s="64">
        <f>SUM(E35:E50)</f>
        <v>0</v>
      </c>
      <c r="F51" s="37"/>
      <c r="G51" s="37"/>
      <c r="H51" s="37"/>
      <c r="I51" s="37"/>
      <c r="J51" s="37"/>
      <c r="K51" s="37"/>
      <c r="L51" s="37"/>
    </row>
    <row r="52" spans="1:17" ht="7.5" customHeight="1" x14ac:dyDescent="0.35">
      <c r="E52" s="51"/>
    </row>
    <row r="53" spans="1:17" s="52" customFormat="1" ht="35.5" customHeight="1" x14ac:dyDescent="0.35">
      <c r="A53" s="298" t="s">
        <v>124</v>
      </c>
      <c r="B53" s="298"/>
      <c r="C53" s="277" t="s">
        <v>102</v>
      </c>
      <c r="D53" s="277" t="s">
        <v>103</v>
      </c>
      <c r="E53" s="276" t="s">
        <v>104</v>
      </c>
      <c r="F53" s="37"/>
      <c r="G53" s="37"/>
      <c r="H53" s="37"/>
      <c r="I53" s="37"/>
      <c r="J53" s="37"/>
      <c r="K53" s="37"/>
      <c r="L53" s="37"/>
    </row>
    <row r="54" spans="1:17" s="52" customFormat="1" ht="18" customHeight="1" x14ac:dyDescent="0.25">
      <c r="A54" s="65"/>
      <c r="B54" s="66" t="s">
        <v>125</v>
      </c>
      <c r="C54" s="55" t="s">
        <v>106</v>
      </c>
      <c r="D54" s="55"/>
      <c r="E54" s="56">
        <v>0</v>
      </c>
      <c r="F54" s="37"/>
      <c r="G54" s="37"/>
      <c r="H54" s="37"/>
      <c r="I54" s="37"/>
      <c r="J54" s="37"/>
      <c r="K54" s="37"/>
      <c r="L54" s="37"/>
      <c r="M54" s="37"/>
      <c r="N54" s="37"/>
      <c r="O54" s="37"/>
      <c r="P54" s="37"/>
      <c r="Q54" s="37"/>
    </row>
    <row r="55" spans="1:17" s="41" customFormat="1" ht="18" customHeight="1" x14ac:dyDescent="0.25">
      <c r="A55" s="67"/>
      <c r="B55" s="58" t="s">
        <v>122</v>
      </c>
      <c r="C55" s="55" t="s">
        <v>106</v>
      </c>
      <c r="D55" s="55"/>
      <c r="E55" s="56">
        <v>0</v>
      </c>
      <c r="F55" s="3"/>
      <c r="G55" s="3"/>
      <c r="H55" s="3"/>
      <c r="I55" s="3"/>
      <c r="J55" s="3"/>
      <c r="K55" s="3"/>
      <c r="L55" s="3"/>
    </row>
    <row r="56" spans="1:17" s="41" customFormat="1" ht="18" customHeight="1" x14ac:dyDescent="0.25">
      <c r="A56" s="67"/>
      <c r="B56" s="58" t="s">
        <v>122</v>
      </c>
      <c r="C56" s="55" t="s">
        <v>106</v>
      </c>
      <c r="D56" s="55"/>
      <c r="E56" s="56">
        <v>0</v>
      </c>
      <c r="F56" s="3"/>
      <c r="G56" s="3"/>
      <c r="H56" s="3"/>
      <c r="I56" s="3"/>
      <c r="J56" s="3"/>
      <c r="K56" s="3"/>
      <c r="L56" s="3"/>
    </row>
    <row r="57" spans="1:17" s="41" customFormat="1" ht="18" customHeight="1" x14ac:dyDescent="0.25">
      <c r="A57" s="67"/>
      <c r="B57" s="58" t="s">
        <v>122</v>
      </c>
      <c r="C57" s="55" t="s">
        <v>106</v>
      </c>
      <c r="D57" s="55"/>
      <c r="E57" s="56">
        <v>0</v>
      </c>
      <c r="F57" s="3"/>
      <c r="G57" s="3"/>
      <c r="H57" s="3"/>
      <c r="I57" s="3"/>
      <c r="J57" s="3"/>
      <c r="K57" s="3"/>
      <c r="L57" s="3"/>
    </row>
    <row r="58" spans="1:17" s="41" customFormat="1" ht="18" customHeight="1" x14ac:dyDescent="0.25">
      <c r="A58" s="67"/>
      <c r="B58" s="58" t="s">
        <v>122</v>
      </c>
      <c r="C58" s="55" t="s">
        <v>106</v>
      </c>
      <c r="D58" s="55"/>
      <c r="E58" s="56">
        <v>0</v>
      </c>
      <c r="F58" s="3"/>
      <c r="G58" s="3"/>
      <c r="H58" s="3"/>
      <c r="I58" s="3"/>
      <c r="J58" s="3"/>
      <c r="K58" s="3"/>
      <c r="L58" s="3"/>
    </row>
    <row r="59" spans="1:17" s="41" customFormat="1" ht="18" customHeight="1" thickBot="1" x14ac:dyDescent="0.3">
      <c r="A59" s="68"/>
      <c r="B59" s="58" t="s">
        <v>122</v>
      </c>
      <c r="C59" s="55" t="s">
        <v>106</v>
      </c>
      <c r="D59" s="55"/>
      <c r="E59" s="56">
        <v>0</v>
      </c>
      <c r="F59" s="3"/>
      <c r="G59" s="3"/>
      <c r="H59" s="3"/>
      <c r="I59" s="3"/>
      <c r="J59" s="3"/>
      <c r="K59" s="3"/>
      <c r="L59" s="3"/>
    </row>
    <row r="60" spans="1:17" s="52" customFormat="1" ht="18" customHeight="1" thickBot="1" x14ac:dyDescent="0.4">
      <c r="A60" s="61" t="s">
        <v>108</v>
      </c>
      <c r="B60" s="62"/>
      <c r="C60" s="62"/>
      <c r="D60" s="63" t="s">
        <v>126</v>
      </c>
      <c r="E60" s="64">
        <f>SUM(E54:E59)</f>
        <v>0</v>
      </c>
      <c r="F60" s="37"/>
      <c r="G60" s="37"/>
      <c r="H60" s="37"/>
      <c r="I60" s="37"/>
      <c r="J60" s="37"/>
      <c r="K60" s="37"/>
      <c r="L60" s="37"/>
    </row>
    <row r="61" spans="1:17" ht="7.5" customHeight="1" x14ac:dyDescent="0.35">
      <c r="E61" s="51"/>
    </row>
    <row r="62" spans="1:17" s="37" customFormat="1" ht="20.25" customHeight="1" x14ac:dyDescent="0.35">
      <c r="A62" s="274" t="s">
        <v>137</v>
      </c>
      <c r="B62" s="275"/>
      <c r="C62" s="275"/>
      <c r="D62" s="275"/>
      <c r="E62" s="275"/>
    </row>
    <row r="63" spans="1:17" ht="7.5" customHeight="1" x14ac:dyDescent="0.35">
      <c r="E63" s="51"/>
    </row>
    <row r="64" spans="1:17" s="52" customFormat="1" ht="39" x14ac:dyDescent="0.35">
      <c r="A64" s="298" t="s">
        <v>138</v>
      </c>
      <c r="B64" s="298"/>
      <c r="C64" s="277" t="s">
        <v>139</v>
      </c>
      <c r="D64" s="277" t="s">
        <v>140</v>
      </c>
      <c r="E64" s="276" t="s">
        <v>141</v>
      </c>
      <c r="F64" s="37"/>
      <c r="G64" s="37"/>
      <c r="H64" s="37"/>
      <c r="I64" s="37"/>
      <c r="J64" s="37"/>
      <c r="K64" s="37"/>
      <c r="L64" s="37"/>
    </row>
    <row r="65" spans="1:17" s="52" customFormat="1" ht="18" customHeight="1" x14ac:dyDescent="0.25">
      <c r="A65" s="65"/>
      <c r="B65" s="66" t="s">
        <v>142</v>
      </c>
      <c r="C65" s="55"/>
      <c r="D65" s="55">
        <v>0</v>
      </c>
      <c r="E65" s="56">
        <f>C65*D65</f>
        <v>0</v>
      </c>
      <c r="F65" s="37"/>
      <c r="G65" s="37"/>
      <c r="H65" s="37"/>
      <c r="I65" s="37"/>
      <c r="J65" s="37"/>
      <c r="K65" s="37"/>
      <c r="L65" s="37"/>
      <c r="M65" s="37"/>
      <c r="N65" s="37"/>
      <c r="O65" s="37"/>
      <c r="P65" s="37"/>
      <c r="Q65" s="37"/>
    </row>
    <row r="66" spans="1:17" s="41" customFormat="1" ht="18" customHeight="1" thickBot="1" x14ac:dyDescent="0.3">
      <c r="A66" s="68"/>
      <c r="B66" s="58" t="s">
        <v>107</v>
      </c>
      <c r="C66" s="55"/>
      <c r="D66" s="55">
        <v>0</v>
      </c>
      <c r="E66" s="56">
        <f>C66*D66</f>
        <v>0</v>
      </c>
      <c r="F66" s="3"/>
      <c r="G66" s="3"/>
      <c r="H66" s="3"/>
      <c r="I66" s="3"/>
      <c r="J66" s="3"/>
      <c r="K66" s="3"/>
      <c r="L66" s="3"/>
    </row>
    <row r="67" spans="1:17" s="52" customFormat="1" ht="18" customHeight="1" thickBot="1" x14ac:dyDescent="0.4">
      <c r="A67" s="61" t="s">
        <v>108</v>
      </c>
      <c r="B67" s="62"/>
      <c r="C67" s="62"/>
      <c r="D67" s="69" t="s">
        <v>143</v>
      </c>
      <c r="E67" s="64">
        <f>SUM(E65:E66)</f>
        <v>0</v>
      </c>
      <c r="F67" s="37"/>
      <c r="G67" s="37"/>
      <c r="I67" s="37"/>
      <c r="J67" s="37"/>
      <c r="K67" s="37"/>
      <c r="L67" s="37"/>
    </row>
    <row r="68" spans="1:17" s="52" customFormat="1" ht="18" customHeight="1" x14ac:dyDescent="0.25">
      <c r="A68" s="41"/>
      <c r="B68" s="70"/>
      <c r="C68" s="70"/>
      <c r="D68" s="70"/>
      <c r="E68" s="70"/>
      <c r="F68" s="37"/>
      <c r="G68" s="37"/>
      <c r="I68" s="37"/>
      <c r="J68" s="37"/>
      <c r="K68" s="37"/>
      <c r="L68" s="37"/>
    </row>
    <row r="69" spans="1:17" s="37" customFormat="1" ht="20.25" customHeight="1" x14ac:dyDescent="0.35">
      <c r="A69" s="274" t="s">
        <v>144</v>
      </c>
      <c r="B69" s="275"/>
      <c r="C69" s="275"/>
      <c r="D69" s="275"/>
      <c r="E69" s="275"/>
      <c r="H69" s="52"/>
    </row>
    <row r="70" spans="1:17" ht="7.5" customHeight="1" x14ac:dyDescent="0.35">
      <c r="E70" s="51"/>
    </row>
    <row r="71" spans="1:17" s="52" customFormat="1" ht="35.5" customHeight="1" x14ac:dyDescent="0.35">
      <c r="A71" s="298" t="s">
        <v>127</v>
      </c>
      <c r="B71" s="298"/>
      <c r="C71" s="277" t="s">
        <v>102</v>
      </c>
      <c r="D71" s="277" t="s">
        <v>103</v>
      </c>
      <c r="E71" s="276" t="s">
        <v>104</v>
      </c>
      <c r="F71" s="37"/>
      <c r="G71" s="37"/>
      <c r="I71" s="37"/>
      <c r="J71" s="37"/>
      <c r="K71" s="37"/>
      <c r="L71" s="37"/>
    </row>
    <row r="72" spans="1:17" s="52" customFormat="1" ht="18" customHeight="1" x14ac:dyDescent="0.25">
      <c r="A72" s="65"/>
      <c r="B72" s="66" t="s">
        <v>128</v>
      </c>
      <c r="C72" s="55" t="s">
        <v>106</v>
      </c>
      <c r="D72" s="55"/>
      <c r="E72" s="56">
        <v>0</v>
      </c>
      <c r="F72" s="37"/>
      <c r="G72" s="37"/>
      <c r="I72" s="37"/>
      <c r="J72" s="37"/>
      <c r="K72" s="37"/>
      <c r="L72" s="37"/>
      <c r="M72" s="37"/>
      <c r="N72" s="37"/>
      <c r="O72" s="37"/>
      <c r="P72" s="37"/>
      <c r="Q72" s="37"/>
    </row>
    <row r="73" spans="1:17" s="41" customFormat="1" ht="18" customHeight="1" x14ac:dyDescent="0.25">
      <c r="A73" s="67"/>
      <c r="B73" s="58" t="s">
        <v>107</v>
      </c>
      <c r="C73" s="55" t="s">
        <v>106</v>
      </c>
      <c r="D73" s="55"/>
      <c r="E73" s="56">
        <v>0</v>
      </c>
      <c r="F73" s="3"/>
      <c r="G73" s="3"/>
      <c r="I73" s="3"/>
      <c r="J73" s="3"/>
      <c r="K73" s="3"/>
      <c r="L73" s="3"/>
    </row>
    <row r="74" spans="1:17" s="41" customFormat="1" ht="18" customHeight="1" thickBot="1" x14ac:dyDescent="0.3">
      <c r="A74" s="68"/>
      <c r="B74" s="58" t="s">
        <v>107</v>
      </c>
      <c r="C74" s="55" t="s">
        <v>106</v>
      </c>
      <c r="D74" s="55"/>
      <c r="E74" s="56">
        <v>0</v>
      </c>
      <c r="F74" s="3"/>
      <c r="G74" s="3"/>
      <c r="I74" s="3"/>
      <c r="J74" s="3"/>
      <c r="K74" s="3"/>
      <c r="L74" s="3"/>
    </row>
    <row r="75" spans="1:17" s="52" customFormat="1" ht="18" customHeight="1" thickBot="1" x14ac:dyDescent="0.4">
      <c r="A75" s="61" t="s">
        <v>108</v>
      </c>
      <c r="B75" s="62"/>
      <c r="C75" s="62"/>
      <c r="D75" s="63" t="s">
        <v>129</v>
      </c>
      <c r="E75" s="64">
        <f>SUM(E72:E74)</f>
        <v>0</v>
      </c>
      <c r="F75" s="37"/>
      <c r="G75" s="37"/>
      <c r="I75" s="37"/>
      <c r="J75" s="37"/>
      <c r="K75" s="37"/>
      <c r="L75" s="37"/>
    </row>
    <row r="76" spans="1:17" ht="7.5" customHeight="1" x14ac:dyDescent="0.35">
      <c r="E76" s="51"/>
    </row>
    <row r="77" spans="1:17" s="52" customFormat="1" ht="35.5" customHeight="1" x14ac:dyDescent="0.35">
      <c r="A77" s="298" t="s">
        <v>130</v>
      </c>
      <c r="B77" s="298"/>
      <c r="C77" s="277" t="s">
        <v>102</v>
      </c>
      <c r="D77" s="277" t="s">
        <v>103</v>
      </c>
      <c r="E77" s="276" t="s">
        <v>104</v>
      </c>
      <c r="F77" s="37"/>
      <c r="G77" s="37"/>
      <c r="I77" s="37"/>
      <c r="J77" s="37"/>
      <c r="K77" s="37"/>
      <c r="L77" s="37"/>
    </row>
    <row r="78" spans="1:17" s="52" customFormat="1" ht="18" customHeight="1" x14ac:dyDescent="0.25">
      <c r="A78" s="65"/>
      <c r="B78" s="66" t="s">
        <v>131</v>
      </c>
      <c r="C78" s="55" t="s">
        <v>106</v>
      </c>
      <c r="D78" s="55"/>
      <c r="E78" s="56">
        <v>0</v>
      </c>
      <c r="F78" s="37"/>
      <c r="G78" s="37"/>
      <c r="I78" s="37"/>
      <c r="J78" s="37"/>
      <c r="K78" s="37"/>
      <c r="L78" s="37"/>
      <c r="M78" s="37"/>
      <c r="N78" s="37"/>
      <c r="O78" s="37"/>
      <c r="P78" s="37"/>
      <c r="Q78" s="37"/>
    </row>
    <row r="79" spans="1:17" s="41" customFormat="1" ht="18" customHeight="1" thickBot="1" x14ac:dyDescent="0.3">
      <c r="A79" s="68"/>
      <c r="B79" s="58" t="s">
        <v>107</v>
      </c>
      <c r="C79" s="55" t="s">
        <v>106</v>
      </c>
      <c r="D79" s="55"/>
      <c r="E79" s="56">
        <v>0</v>
      </c>
      <c r="F79" s="3"/>
      <c r="G79" s="3"/>
      <c r="I79" s="3"/>
      <c r="J79" s="3"/>
      <c r="K79" s="3"/>
      <c r="L79" s="3"/>
    </row>
    <row r="80" spans="1:17" s="52" customFormat="1" ht="18" customHeight="1" thickBot="1" x14ac:dyDescent="0.4">
      <c r="A80" s="61" t="s">
        <v>108</v>
      </c>
      <c r="B80" s="62"/>
      <c r="C80" s="62"/>
      <c r="D80" s="63" t="s">
        <v>132</v>
      </c>
      <c r="E80" s="64">
        <f>SUM(E78:E79)</f>
        <v>0</v>
      </c>
      <c r="F80" s="37"/>
      <c r="G80" s="37"/>
      <c r="I80" s="37"/>
      <c r="J80" s="37"/>
      <c r="K80" s="37"/>
      <c r="L80" s="37"/>
    </row>
    <row r="81" spans="1:17" ht="7.5" customHeight="1" x14ac:dyDescent="0.35">
      <c r="E81" s="51"/>
    </row>
    <row r="82" spans="1:17" s="52" customFormat="1" ht="35.5" customHeight="1" x14ac:dyDescent="0.35">
      <c r="A82" s="298" t="s">
        <v>133</v>
      </c>
      <c r="B82" s="298"/>
      <c r="C82" s="277" t="s">
        <v>102</v>
      </c>
      <c r="D82" s="277" t="s">
        <v>103</v>
      </c>
      <c r="E82" s="276" t="s">
        <v>104</v>
      </c>
      <c r="F82" s="37"/>
      <c r="G82" s="37"/>
      <c r="I82" s="37"/>
      <c r="J82" s="37"/>
      <c r="K82" s="37"/>
      <c r="L82" s="37"/>
    </row>
    <row r="83" spans="1:17" s="52" customFormat="1" ht="18" customHeight="1" x14ac:dyDescent="0.25">
      <c r="A83" s="65"/>
      <c r="B83" s="66" t="s">
        <v>134</v>
      </c>
      <c r="C83" s="55" t="s">
        <v>106</v>
      </c>
      <c r="D83" s="55"/>
      <c r="E83" s="56">
        <v>0</v>
      </c>
      <c r="F83" s="37"/>
      <c r="G83" s="37"/>
      <c r="I83" s="37"/>
      <c r="J83" s="37"/>
      <c r="K83" s="37"/>
      <c r="L83" s="37"/>
      <c r="M83" s="37"/>
      <c r="N83" s="37"/>
      <c r="O83" s="37"/>
      <c r="P83" s="37"/>
      <c r="Q83" s="37"/>
    </row>
    <row r="84" spans="1:17" s="52" customFormat="1" ht="18" customHeight="1" x14ac:dyDescent="0.25">
      <c r="A84" s="67"/>
      <c r="B84" s="66" t="s">
        <v>135</v>
      </c>
      <c r="C84" s="55" t="s">
        <v>106</v>
      </c>
      <c r="D84" s="55"/>
      <c r="E84" s="56">
        <v>0</v>
      </c>
      <c r="F84" s="37"/>
      <c r="G84" s="37"/>
      <c r="I84" s="37"/>
      <c r="J84" s="37"/>
      <c r="K84" s="37"/>
      <c r="L84" s="37"/>
      <c r="M84" s="37"/>
      <c r="N84" s="37"/>
      <c r="O84" s="37"/>
      <c r="P84" s="37"/>
      <c r="Q84" s="37"/>
    </row>
    <row r="85" spans="1:17" s="41" customFormat="1" ht="18" customHeight="1" thickBot="1" x14ac:dyDescent="0.3">
      <c r="A85" s="68"/>
      <c r="B85" s="58" t="s">
        <v>107</v>
      </c>
      <c r="C85" s="55" t="s">
        <v>106</v>
      </c>
      <c r="D85" s="55"/>
      <c r="E85" s="56">
        <v>0</v>
      </c>
      <c r="F85" s="3"/>
      <c r="G85" s="3"/>
      <c r="I85" s="3"/>
      <c r="J85" s="3"/>
      <c r="K85" s="3"/>
      <c r="L85" s="3"/>
    </row>
    <row r="86" spans="1:17" s="52" customFormat="1" ht="18" customHeight="1" thickBot="1" x14ac:dyDescent="0.4">
      <c r="A86" s="61" t="s">
        <v>108</v>
      </c>
      <c r="B86" s="62"/>
      <c r="C86" s="62"/>
      <c r="D86" s="69" t="s">
        <v>136</v>
      </c>
      <c r="E86" s="64">
        <f>SUM(E83:E85)</f>
        <v>0</v>
      </c>
      <c r="F86" s="37"/>
      <c r="G86" s="37"/>
      <c r="I86" s="37"/>
      <c r="J86" s="37"/>
      <c r="K86" s="37"/>
      <c r="L86" s="37"/>
    </row>
    <row r="87" spans="1:17" s="52" customFormat="1" ht="7.5" customHeight="1" x14ac:dyDescent="0.35">
      <c r="A87" s="226"/>
      <c r="B87" s="227"/>
      <c r="C87" s="227"/>
      <c r="D87" s="228"/>
      <c r="E87" s="229"/>
    </row>
    <row r="88" spans="1:17" s="52" customFormat="1" ht="20.25" customHeight="1" x14ac:dyDescent="0.35">
      <c r="A88" s="302" t="s">
        <v>145</v>
      </c>
      <c r="B88" s="302"/>
      <c r="C88" s="277" t="s">
        <v>102</v>
      </c>
      <c r="D88" s="278"/>
      <c r="E88" s="276" t="s">
        <v>146</v>
      </c>
      <c r="F88" s="37"/>
      <c r="G88" s="37"/>
      <c r="I88" s="37"/>
      <c r="J88" s="37"/>
      <c r="K88" s="37"/>
      <c r="L88" s="37"/>
    </row>
    <row r="89" spans="1:17" s="52" customFormat="1" ht="18" customHeight="1" thickBot="1" x14ac:dyDescent="0.3">
      <c r="A89" s="65"/>
      <c r="B89" s="71" t="s">
        <v>147</v>
      </c>
      <c r="C89" s="55" t="s">
        <v>106</v>
      </c>
      <c r="D89" s="72"/>
      <c r="E89" s="56">
        <f>D89</f>
        <v>0</v>
      </c>
      <c r="F89" s="37"/>
      <c r="G89" s="37"/>
      <c r="H89" s="37"/>
      <c r="I89" s="37"/>
      <c r="J89" s="37"/>
      <c r="K89" s="37"/>
      <c r="L89" s="37"/>
      <c r="M89" s="37"/>
      <c r="N89" s="37"/>
      <c r="O89" s="37"/>
      <c r="P89" s="37"/>
      <c r="Q89" s="37"/>
    </row>
    <row r="90" spans="1:17" s="52" customFormat="1" ht="18" customHeight="1" thickBot="1" x14ac:dyDescent="0.4">
      <c r="A90" s="61" t="s">
        <v>108</v>
      </c>
      <c r="B90" s="62"/>
      <c r="C90" s="62"/>
      <c r="D90" s="69" t="s">
        <v>148</v>
      </c>
      <c r="E90" s="64">
        <f>SUM(E89)</f>
        <v>0</v>
      </c>
      <c r="F90" s="37"/>
      <c r="G90" s="37"/>
      <c r="H90" s="37"/>
      <c r="I90" s="37"/>
      <c r="J90" s="37"/>
      <c r="K90" s="37"/>
      <c r="L90" s="37"/>
    </row>
    <row r="91" spans="1:17" ht="7.5" customHeight="1" x14ac:dyDescent="0.35">
      <c r="E91" s="51"/>
    </row>
    <row r="92" spans="1:17" s="52" customFormat="1" ht="35.5" customHeight="1" x14ac:dyDescent="0.35">
      <c r="A92" s="302" t="s">
        <v>149</v>
      </c>
      <c r="B92" s="302"/>
      <c r="C92" s="277" t="s">
        <v>102</v>
      </c>
      <c r="D92" s="278"/>
      <c r="E92" s="276" t="s">
        <v>104</v>
      </c>
      <c r="F92" s="37"/>
      <c r="G92" s="37"/>
      <c r="H92" s="37"/>
      <c r="I92" s="37"/>
      <c r="J92" s="37"/>
      <c r="K92" s="37"/>
      <c r="L92" s="37"/>
    </row>
    <row r="93" spans="1:17" s="52" customFormat="1" ht="18" customHeight="1" x14ac:dyDescent="0.25">
      <c r="A93" s="65"/>
      <c r="B93" s="71" t="s">
        <v>150</v>
      </c>
      <c r="C93" s="55" t="s">
        <v>106</v>
      </c>
      <c r="D93" s="72"/>
      <c r="E93" s="56">
        <v>0</v>
      </c>
      <c r="F93" s="37"/>
      <c r="G93" s="37"/>
      <c r="H93" s="37"/>
      <c r="I93" s="37"/>
      <c r="J93" s="37"/>
      <c r="K93" s="37"/>
      <c r="L93" s="37"/>
      <c r="M93" s="37"/>
      <c r="N93" s="37"/>
      <c r="O93" s="37"/>
      <c r="P93" s="37"/>
      <c r="Q93" s="37"/>
    </row>
    <row r="94" spans="1:17" s="52" customFormat="1" ht="18" customHeight="1" x14ac:dyDescent="0.25">
      <c r="A94" s="67"/>
      <c r="B94" s="71" t="s">
        <v>151</v>
      </c>
      <c r="C94" s="55" t="s">
        <v>106</v>
      </c>
      <c r="D94" s="72"/>
      <c r="E94" s="56">
        <v>0</v>
      </c>
      <c r="F94" s="37"/>
      <c r="G94" s="37"/>
      <c r="H94" s="37"/>
      <c r="I94" s="37"/>
      <c r="J94" s="37"/>
      <c r="K94" s="37"/>
      <c r="L94" s="37"/>
      <c r="M94" s="37"/>
      <c r="N94" s="37"/>
      <c r="O94" s="37"/>
      <c r="P94" s="37"/>
      <c r="Q94" s="37"/>
    </row>
    <row r="95" spans="1:17" s="41" customFormat="1" ht="18" customHeight="1" thickBot="1" x14ac:dyDescent="0.3">
      <c r="A95" s="68"/>
      <c r="B95" s="73" t="s">
        <v>107</v>
      </c>
      <c r="C95" s="55" t="s">
        <v>106</v>
      </c>
      <c r="D95" s="72"/>
      <c r="E95" s="56">
        <v>0</v>
      </c>
      <c r="F95" s="3"/>
      <c r="G95" s="3"/>
      <c r="H95" s="3"/>
      <c r="I95" s="3"/>
      <c r="J95" s="3"/>
      <c r="K95" s="3"/>
      <c r="L95" s="3"/>
    </row>
    <row r="96" spans="1:17" s="52" customFormat="1" ht="18" customHeight="1" thickBot="1" x14ac:dyDescent="0.4">
      <c r="A96" s="61" t="s">
        <v>108</v>
      </c>
      <c r="B96" s="62"/>
      <c r="C96" s="62"/>
      <c r="D96" s="69" t="s">
        <v>152</v>
      </c>
      <c r="E96" s="64">
        <f>SUM(E93:E95)</f>
        <v>0</v>
      </c>
      <c r="F96" s="37"/>
      <c r="G96" s="37"/>
      <c r="H96" s="37"/>
      <c r="I96" s="37"/>
      <c r="J96" s="37"/>
      <c r="K96" s="37"/>
      <c r="L96" s="37"/>
    </row>
    <row r="97" spans="1:17" ht="7.5" customHeight="1" x14ac:dyDescent="0.35">
      <c r="E97" s="51"/>
    </row>
    <row r="98" spans="1:17" s="52" customFormat="1" ht="35.5" customHeight="1" x14ac:dyDescent="0.35">
      <c r="A98" s="302" t="s">
        <v>153</v>
      </c>
      <c r="B98" s="302"/>
      <c r="C98" s="277" t="s">
        <v>102</v>
      </c>
      <c r="D98" s="278"/>
      <c r="E98" s="276" t="s">
        <v>104</v>
      </c>
      <c r="F98" s="37"/>
      <c r="G98" s="37"/>
      <c r="H98" s="37"/>
      <c r="I98" s="37"/>
      <c r="J98" s="37"/>
      <c r="K98" s="37"/>
      <c r="L98" s="37"/>
    </row>
    <row r="99" spans="1:17" s="52" customFormat="1" ht="18" customHeight="1" x14ac:dyDescent="0.25">
      <c r="A99" s="65"/>
      <c r="B99" s="73" t="s">
        <v>107</v>
      </c>
      <c r="C99" s="55" t="s">
        <v>106</v>
      </c>
      <c r="D99" s="72"/>
      <c r="E99" s="56">
        <v>0</v>
      </c>
      <c r="F99" s="37"/>
      <c r="G99" s="37"/>
      <c r="H99" s="37"/>
      <c r="I99" s="37"/>
      <c r="J99" s="37"/>
      <c r="K99" s="37"/>
      <c r="L99" s="37"/>
      <c r="M99" s="37"/>
      <c r="N99" s="37"/>
      <c r="O99" s="37"/>
      <c r="P99" s="37"/>
      <c r="Q99" s="37"/>
    </row>
    <row r="100" spans="1:17" s="52" customFormat="1" ht="18" customHeight="1" x14ac:dyDescent="0.25">
      <c r="A100" s="67"/>
      <c r="B100" s="73" t="s">
        <v>107</v>
      </c>
      <c r="C100" s="55" t="s">
        <v>106</v>
      </c>
      <c r="D100" s="72"/>
      <c r="E100" s="56">
        <v>0</v>
      </c>
      <c r="F100" s="37"/>
      <c r="G100" s="37"/>
      <c r="H100" s="37"/>
      <c r="I100" s="37"/>
      <c r="J100" s="37"/>
      <c r="K100" s="37"/>
      <c r="L100" s="37"/>
      <c r="M100" s="37"/>
      <c r="N100" s="37"/>
      <c r="O100" s="37"/>
      <c r="P100" s="37"/>
      <c r="Q100" s="37"/>
    </row>
    <row r="101" spans="1:17" s="41" customFormat="1" ht="18" customHeight="1" thickBot="1" x14ac:dyDescent="0.3">
      <c r="A101" s="68"/>
      <c r="B101" s="73" t="s">
        <v>107</v>
      </c>
      <c r="C101" s="55" t="s">
        <v>106</v>
      </c>
      <c r="D101" s="72"/>
      <c r="E101" s="56">
        <v>0</v>
      </c>
      <c r="F101" s="3"/>
      <c r="G101" s="3"/>
      <c r="H101" s="3"/>
      <c r="I101" s="3"/>
      <c r="J101" s="3"/>
      <c r="K101" s="3"/>
      <c r="L101" s="3"/>
    </row>
    <row r="102" spans="1:17" s="52" customFormat="1" ht="18" customHeight="1" thickBot="1" x14ac:dyDescent="0.4">
      <c r="A102" s="61" t="s">
        <v>108</v>
      </c>
      <c r="B102" s="62"/>
      <c r="C102" s="62"/>
      <c r="D102" s="69" t="s">
        <v>154</v>
      </c>
      <c r="E102" s="64">
        <f>SUM(E99:E101)</f>
        <v>0</v>
      </c>
      <c r="F102" s="37"/>
      <c r="G102" s="37"/>
      <c r="H102" s="37"/>
      <c r="I102" s="37"/>
      <c r="J102" s="37"/>
      <c r="K102" s="37"/>
      <c r="L102" s="37"/>
    </row>
  </sheetData>
  <mergeCells count="16">
    <mergeCell ref="A64:B64"/>
    <mergeCell ref="A88:B88"/>
    <mergeCell ref="A92:B92"/>
    <mergeCell ref="A98:B98"/>
    <mergeCell ref="A23:B23"/>
    <mergeCell ref="A34:B34"/>
    <mergeCell ref="A53:B53"/>
    <mergeCell ref="A71:B71"/>
    <mergeCell ref="A77:B77"/>
    <mergeCell ref="A82:B82"/>
    <mergeCell ref="A18:B18"/>
    <mergeCell ref="C1:E1"/>
    <mergeCell ref="B2:E2"/>
    <mergeCell ref="B3:E3"/>
    <mergeCell ref="C6:D6"/>
    <mergeCell ref="C7:D7"/>
  </mergeCells>
  <dataValidations count="5">
    <dataValidation type="list" allowBlank="1" showInputMessage="1" showErrorMessage="1" sqref="C7" xr:uid="{00000000-0002-0000-0300-000000000000}">
      <formula1>"Première incorporation de MPR,Augmentation du taux de MPR"</formula1>
    </dataValidation>
    <dataValidation type="list" allowBlank="1" showInputMessage="1" showErrorMessage="1" sqref="C6:D6" xr:uid="{00000000-0002-0000-0300-000001000000}">
      <formula1>"Matières Premières de Recyclage,Recyclage interne des chutes"</formula1>
    </dataValidation>
    <dataValidation type="list" allowBlank="1" showInputMessage="1" showErrorMessage="1" sqref="C8" xr:uid="{00000000-0002-0000-0300-000003000000}">
      <formula1>"Petite,Moyenne,Grande"</formula1>
    </dataValidation>
    <dataValidation type="list" allowBlank="1" showInputMessage="1" showErrorMessage="1" sqref="C9" xr:uid="{00000000-0002-0000-0300-000004000000}">
      <formula1>"Zone AFR, Hors Zone AFR, DROM-COM,"</formula1>
    </dataValidation>
    <dataValidation type="list" allowBlank="1" showInputMessage="1" showErrorMessage="1" sqref="C99:C101 C24:C29 C35:C50 C54:C59 C72:C74 C78:C79 C83:C85 C89 C93:C95 C20 C19" xr:uid="{A5307990-523D-40AE-8704-D52FE1AF031D}">
      <formula1>"Choisir une valeur,Acquisition neuf fonds propres,Acquisition occasion fonds propres,Acquisition neuf emprunt,Acquisition occasion emprunt,Crédit-bail,Location"</formula1>
    </dataValidation>
  </dataValidations>
  <hyperlinks>
    <hyperlink ref="B12" r:id="rId1" xr:uid="{00000000-0004-0000-0300-000000000000}"/>
  </hyperlinks>
  <pageMargins left="0.31496062992126012" right="0.31496062992126012" top="0.55118110236220508" bottom="0.55118110236220508" header="0.31496062992126012" footer="0.31496062992126012"/>
  <pageSetup paperSize="0" fitToHeight="0" orientation="portrait" horizontalDpi="0" verticalDpi="0" copies="0"/>
  <headerFooter>
    <oddFooter>&amp;L&amp;A&amp;R&amp;P/&amp;N</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F47"/>
  <sheetViews>
    <sheetView showGridLines="0" topLeftCell="B26" zoomScaleNormal="100" workbookViewId="0">
      <selection activeCell="D36" sqref="D36"/>
    </sheetView>
  </sheetViews>
  <sheetFormatPr baseColWidth="10" defaultColWidth="10.81640625" defaultRowHeight="14" x14ac:dyDescent="0.3"/>
  <cols>
    <col min="1" max="1" width="13.453125" style="92" customWidth="1"/>
    <col min="2" max="2" width="87" style="38" customWidth="1"/>
    <col min="3" max="3" width="21.54296875" style="92" customWidth="1"/>
    <col min="4" max="4" width="27.7265625" style="92" bestFit="1" customWidth="1"/>
    <col min="5" max="5" width="27.1796875" style="92" bestFit="1" customWidth="1"/>
    <col min="6" max="6" width="24.54296875" style="92" bestFit="1" customWidth="1"/>
    <col min="7" max="7" width="27.1796875" style="92" bestFit="1" customWidth="1"/>
    <col min="8" max="16384" width="10.81640625" style="92"/>
  </cols>
  <sheetData>
    <row r="1" spans="1:5" s="78" customFormat="1" ht="5.5" x14ac:dyDescent="0.15">
      <c r="A1" s="74"/>
      <c r="B1" s="75"/>
      <c r="C1" s="76"/>
      <c r="D1" s="76"/>
      <c r="E1" s="77"/>
    </row>
    <row r="2" spans="1:5" s="3" customFormat="1" ht="114.75" customHeight="1" x14ac:dyDescent="0.25">
      <c r="A2" s="33">
        <v>1</v>
      </c>
      <c r="B2" s="37"/>
      <c r="C2" s="299" t="s">
        <v>155</v>
      </c>
      <c r="D2" s="299"/>
      <c r="E2" s="299"/>
    </row>
    <row r="3" spans="1:5" s="78" customFormat="1" ht="5.5" x14ac:dyDescent="0.15">
      <c r="A3" s="74"/>
      <c r="B3" s="75"/>
      <c r="C3" s="76"/>
      <c r="D3" s="76"/>
      <c r="E3" s="77"/>
    </row>
    <row r="4" spans="1:5" s="3" customFormat="1" ht="39" customHeight="1" x14ac:dyDescent="0.25">
      <c r="A4" s="284" t="s">
        <v>156</v>
      </c>
      <c r="B4" s="284"/>
      <c r="C4" s="284"/>
      <c r="D4" s="284"/>
      <c r="E4" s="284"/>
    </row>
    <row r="5" spans="1:5" s="41" customFormat="1" ht="13" x14ac:dyDescent="0.25">
      <c r="A5" s="40"/>
      <c r="B5" s="40"/>
      <c r="C5" s="40"/>
      <c r="D5" s="40"/>
      <c r="E5" s="40"/>
    </row>
    <row r="6" spans="1:5" s="41" customFormat="1" ht="26" x14ac:dyDescent="0.25">
      <c r="A6" s="40"/>
      <c r="B6" s="79" t="s">
        <v>157</v>
      </c>
      <c r="C6" s="80" t="s">
        <v>158</v>
      </c>
      <c r="D6" s="81" t="s">
        <v>159</v>
      </c>
      <c r="E6" s="82"/>
    </row>
    <row r="7" spans="1:5" s="41" customFormat="1" ht="13" x14ac:dyDescent="0.25">
      <c r="A7" s="40">
        <v>0</v>
      </c>
      <c r="B7" s="83" t="str">
        <f>'B- Volet financier'!D21</f>
        <v>Equipements/investissements : Terrains</v>
      </c>
      <c r="C7" s="84">
        <f>ROUND('B- Volet financier'!E21,2)</f>
        <v>0</v>
      </c>
      <c r="D7" s="85">
        <v>0</v>
      </c>
      <c r="E7" s="82"/>
    </row>
    <row r="8" spans="1:5" s="41" customFormat="1" ht="13" x14ac:dyDescent="0.25">
      <c r="A8" s="40"/>
      <c r="B8" s="83" t="str">
        <f>'B- Volet financier'!D30</f>
        <v>Equipements/investissements : Aménagements et constructions</v>
      </c>
      <c r="C8" s="84">
        <f>ROUND('B- Volet financier'!E30,2)</f>
        <v>0</v>
      </c>
      <c r="D8" s="86">
        <f t="shared" ref="D8:D14" si="0">C8</f>
        <v>0</v>
      </c>
      <c r="E8" s="82"/>
    </row>
    <row r="9" spans="1:5" s="41" customFormat="1" ht="13" x14ac:dyDescent="0.25">
      <c r="A9" s="40"/>
      <c r="B9" s="83" t="str">
        <f>'B- Volet financier'!D51</f>
        <v>Equipements/investissements : Équipements process</v>
      </c>
      <c r="C9" s="84">
        <f>ROUND('B- Volet financier'!E51,2)</f>
        <v>0</v>
      </c>
      <c r="D9" s="86">
        <f t="shared" si="0"/>
        <v>0</v>
      </c>
      <c r="E9" s="82"/>
    </row>
    <row r="10" spans="1:5" s="41" customFormat="1" ht="13" x14ac:dyDescent="0.25">
      <c r="A10" s="40"/>
      <c r="B10" s="83" t="str">
        <f>'B- Volet financier'!D60</f>
        <v>Equipements/investissements : Équipements de transport</v>
      </c>
      <c r="C10" s="84">
        <f>ROUND('B- Volet financier'!E60,2)</f>
        <v>0</v>
      </c>
      <c r="D10" s="86">
        <f t="shared" si="0"/>
        <v>0</v>
      </c>
      <c r="E10" s="82"/>
    </row>
    <row r="11" spans="1:5" s="41" customFormat="1" ht="13" x14ac:dyDescent="0.25">
      <c r="A11" s="40"/>
      <c r="B11" s="83" t="str">
        <f>'B- Volet financier'!D75</f>
        <v>Equipements/investissements : Matériel informatique</v>
      </c>
      <c r="C11" s="84">
        <f>ROUND('B- Volet financier'!E75,2)</f>
        <v>0</v>
      </c>
      <c r="D11" s="86">
        <f t="shared" si="0"/>
        <v>0</v>
      </c>
      <c r="E11" s="82"/>
    </row>
    <row r="12" spans="1:5" s="41" customFormat="1" ht="13" x14ac:dyDescent="0.25">
      <c r="A12" s="40"/>
      <c r="B12" s="83" t="str">
        <f>'B- Volet financier'!D80</f>
        <v>Equipements/investissements : Logiciels et brevets</v>
      </c>
      <c r="C12" s="84">
        <f>ROUND('B- Volet financier'!E80,2)</f>
        <v>0</v>
      </c>
      <c r="D12" s="86">
        <f t="shared" si="0"/>
        <v>0</v>
      </c>
      <c r="E12" s="82"/>
    </row>
    <row r="13" spans="1:5" s="41" customFormat="1" ht="13" x14ac:dyDescent="0.25">
      <c r="A13" s="40"/>
      <c r="B13" s="83" t="str">
        <f>'B- Volet financier'!D86</f>
        <v>Equipements/investissements : Ingénierie</v>
      </c>
      <c r="C13" s="84">
        <f>ROUND('B- Volet financier'!E86,2)</f>
        <v>0</v>
      </c>
      <c r="D13" s="86">
        <f t="shared" si="0"/>
        <v>0</v>
      </c>
      <c r="E13" s="82"/>
    </row>
    <row r="14" spans="1:5" s="41" customFormat="1" ht="13" x14ac:dyDescent="0.25">
      <c r="A14" s="40"/>
      <c r="B14" s="83" t="str">
        <f>'B- Volet financier'!B65</f>
        <v>Maîtrise d'œuvre (MOE) - réalisée en interne</v>
      </c>
      <c r="C14" s="84">
        <f>ROUND('B- Volet financier'!E65,2)</f>
        <v>0</v>
      </c>
      <c r="D14" s="86">
        <f t="shared" si="0"/>
        <v>0</v>
      </c>
      <c r="E14" s="82"/>
    </row>
    <row r="15" spans="1:5" s="41" customFormat="1" ht="13" x14ac:dyDescent="0.25">
      <c r="A15" s="40"/>
      <c r="B15" s="83" t="s">
        <v>160</v>
      </c>
      <c r="C15" s="84">
        <f>ROUND('B- Volet financier'!E67,2)-C14</f>
        <v>0</v>
      </c>
      <c r="D15" s="86">
        <v>0</v>
      </c>
      <c r="E15" s="82"/>
    </row>
    <row r="16" spans="1:5" s="41" customFormat="1" ht="13" x14ac:dyDescent="0.25">
      <c r="A16" s="40"/>
      <c r="B16" s="83" t="str">
        <f>'B- Volet financier'!D90</f>
        <v>Fonctionnement : Certification des dépenses</v>
      </c>
      <c r="C16" s="84">
        <f>ROUND('B- Volet financier'!E90,2)</f>
        <v>0</v>
      </c>
      <c r="D16" s="86">
        <f>C16</f>
        <v>0</v>
      </c>
      <c r="E16" s="82"/>
    </row>
    <row r="17" spans="1:6" s="41" customFormat="1" ht="13" x14ac:dyDescent="0.25">
      <c r="A17" s="40"/>
      <c r="B17" s="83" t="str">
        <f>'B- Volet financier'!D96</f>
        <v>Fonctionnement : Prestations extérieures - Formation / Communication / Animation</v>
      </c>
      <c r="C17" s="84">
        <f>ROUND('B- Volet financier'!E96,2)</f>
        <v>0</v>
      </c>
      <c r="D17" s="86">
        <v>0</v>
      </c>
      <c r="E17" s="82"/>
    </row>
    <row r="18" spans="1:6" s="41" customFormat="1" ht="13" x14ac:dyDescent="0.25">
      <c r="A18" s="40"/>
      <c r="B18" s="83" t="str">
        <f>'B- Volet financier'!D102</f>
        <v>Fonctionnement : Autres dépenses</v>
      </c>
      <c r="C18" s="84">
        <f>ROUND('B- Volet financier'!E102,2)</f>
        <v>0</v>
      </c>
      <c r="D18" s="87">
        <v>0</v>
      </c>
      <c r="E18" s="82"/>
    </row>
    <row r="19" spans="1:6" s="41" customFormat="1" ht="19.5" customHeight="1" x14ac:dyDescent="0.25">
      <c r="A19" s="40">
        <f>ROUND(IFERROR(A11/SUM(D11:D18)*D19,0),2)</f>
        <v>0</v>
      </c>
      <c r="B19" s="79" t="s">
        <v>161</v>
      </c>
      <c r="C19" s="88">
        <f>ROUND(SUM(C7:C18),2)</f>
        <v>0</v>
      </c>
      <c r="D19" s="180">
        <f>IFERROR(C19*(IF('B- Volet financier'!$C$8="Petite",55%,IF('B- Volet financier'!$C$8="Moyenne",45%,35%))+IF('B- Volet financier'!$C$9="DROM-COM",15%,IF('B- Volet financier'!$C$9="Zone AFR",5%,0%))),0)</f>
        <v>0</v>
      </c>
      <c r="E19" s="82"/>
    </row>
    <row r="20" spans="1:6" s="41" customFormat="1" ht="13.5" thickBot="1" x14ac:dyDescent="0.3">
      <c r="A20" s="40"/>
      <c r="B20" s="89"/>
      <c r="C20" s="89"/>
      <c r="D20" s="89"/>
      <c r="E20" s="89"/>
    </row>
    <row r="21" spans="1:6" s="91" customFormat="1" ht="18" thickBot="1" x14ac:dyDescent="0.4">
      <c r="A21" s="40">
        <f>ROUND(IFERROR((A19+#REF!+#REF!)*C21/(#REF!+#REF!+D19),0),2)</f>
        <v>0</v>
      </c>
      <c r="B21" s="90" t="s">
        <v>162</v>
      </c>
      <c r="C21" s="304"/>
      <c r="D21" s="304"/>
    </row>
    <row r="22" spans="1:6" ht="27" customHeight="1" x14ac:dyDescent="0.3"/>
    <row r="23" spans="1:6" s="3" customFormat="1" ht="39" customHeight="1" x14ac:dyDescent="0.25">
      <c r="A23" s="284" t="s">
        <v>163</v>
      </c>
      <c r="B23" s="284"/>
      <c r="C23" s="284"/>
      <c r="D23" s="284"/>
      <c r="E23" s="284"/>
    </row>
    <row r="24" spans="1:6" s="41" customFormat="1" ht="13" x14ac:dyDescent="0.25">
      <c r="A24" s="40"/>
      <c r="B24" s="40"/>
      <c r="C24" s="40"/>
      <c r="D24" s="40"/>
      <c r="E24" s="40"/>
    </row>
    <row r="25" spans="1:6" s="41" customFormat="1" ht="25.5" customHeight="1" x14ac:dyDescent="0.3">
      <c r="A25" s="79"/>
      <c r="B25" s="266" t="s">
        <v>164</v>
      </c>
      <c r="C25" s="269" t="s">
        <v>165</v>
      </c>
      <c r="D25" s="93"/>
      <c r="E25" s="93"/>
      <c r="F25" s="93"/>
    </row>
    <row r="26" spans="1:6" x14ac:dyDescent="0.3">
      <c r="A26" s="303" t="s">
        <v>166</v>
      </c>
      <c r="B26" s="205" t="s">
        <v>167</v>
      </c>
      <c r="C26" s="270">
        <f>C21</f>
        <v>0</v>
      </c>
      <c r="D26" s="93"/>
      <c r="E26" s="93"/>
      <c r="F26" s="93"/>
    </row>
    <row r="27" spans="1:6" x14ac:dyDescent="0.3">
      <c r="A27" s="303"/>
      <c r="B27" s="206" t="s">
        <v>168</v>
      </c>
      <c r="C27" s="271"/>
      <c r="D27" s="93"/>
      <c r="E27" s="93"/>
      <c r="F27" s="93"/>
    </row>
    <row r="28" spans="1:6" x14ac:dyDescent="0.3">
      <c r="A28" s="303"/>
      <c r="B28" s="206" t="s">
        <v>169</v>
      </c>
      <c r="C28" s="271"/>
      <c r="D28" s="93"/>
      <c r="E28" s="93"/>
      <c r="F28" s="93"/>
    </row>
    <row r="29" spans="1:6" x14ac:dyDescent="0.3">
      <c r="A29" s="303"/>
      <c r="B29" s="206" t="s">
        <v>77</v>
      </c>
      <c r="C29" s="271"/>
      <c r="D29" s="93"/>
      <c r="E29" s="93"/>
      <c r="F29" s="93"/>
    </row>
    <row r="30" spans="1:6" x14ac:dyDescent="0.3">
      <c r="A30" s="303"/>
      <c r="B30" s="206" t="s">
        <v>77</v>
      </c>
      <c r="C30" s="271"/>
      <c r="D30" s="93"/>
      <c r="E30" s="93"/>
      <c r="F30" s="93"/>
    </row>
    <row r="31" spans="1:6" x14ac:dyDescent="0.3">
      <c r="A31" s="303"/>
      <c r="B31" s="206" t="s">
        <v>77</v>
      </c>
      <c r="C31" s="271"/>
      <c r="D31" s="93"/>
      <c r="E31" s="93"/>
      <c r="F31" s="93"/>
    </row>
    <row r="32" spans="1:6" s="93" customFormat="1" x14ac:dyDescent="0.3">
      <c r="A32" s="303"/>
      <c r="B32" s="207" t="s">
        <v>170</v>
      </c>
      <c r="C32" s="272">
        <f>SUBTOTAL(9,C26:C31)</f>
        <v>0</v>
      </c>
    </row>
    <row r="33" spans="1:6" x14ac:dyDescent="0.3">
      <c r="A33" s="303" t="s">
        <v>171</v>
      </c>
      <c r="B33" s="206" t="s">
        <v>172</v>
      </c>
      <c r="C33" s="271"/>
      <c r="D33" s="93"/>
      <c r="E33" s="93"/>
      <c r="F33" s="93"/>
    </row>
    <row r="34" spans="1:6" x14ac:dyDescent="0.3">
      <c r="A34" s="303"/>
      <c r="B34" s="206" t="s">
        <v>77</v>
      </c>
      <c r="C34" s="271"/>
      <c r="D34" s="93"/>
      <c r="E34" s="93"/>
      <c r="F34" s="93"/>
    </row>
    <row r="35" spans="1:6" x14ac:dyDescent="0.3">
      <c r="A35" s="303"/>
      <c r="B35" s="206" t="s">
        <v>77</v>
      </c>
      <c r="C35" s="271"/>
      <c r="D35" s="93"/>
      <c r="E35" s="93"/>
      <c r="F35" s="93"/>
    </row>
    <row r="36" spans="1:6" x14ac:dyDescent="0.3">
      <c r="A36" s="303"/>
      <c r="B36" s="206" t="s">
        <v>77</v>
      </c>
      <c r="C36" s="271"/>
      <c r="D36" s="93"/>
      <c r="E36" s="93"/>
      <c r="F36" s="93"/>
    </row>
    <row r="37" spans="1:6" s="93" customFormat="1" x14ac:dyDescent="0.3">
      <c r="A37" s="303"/>
      <c r="B37" s="207" t="s">
        <v>173</v>
      </c>
      <c r="C37" s="272">
        <f>SUBTOTAL(9,C33:C36)</f>
        <v>0</v>
      </c>
    </row>
    <row r="38" spans="1:6" x14ac:dyDescent="0.3">
      <c r="A38" s="303" t="s">
        <v>174</v>
      </c>
      <c r="B38" s="205" t="s">
        <v>175</v>
      </c>
      <c r="C38" s="270">
        <f>C44-C37-C32-SUM(C39:C42)</f>
        <v>0</v>
      </c>
      <c r="D38" s="267" t="s">
        <v>329</v>
      </c>
      <c r="E38" s="209" t="s">
        <v>330</v>
      </c>
      <c r="F38" s="93"/>
    </row>
    <row r="39" spans="1:6" x14ac:dyDescent="0.3">
      <c r="A39" s="303"/>
      <c r="B39" s="205" t="s">
        <v>176</v>
      </c>
      <c r="C39" s="271"/>
      <c r="D39" s="268"/>
      <c r="E39" s="210"/>
      <c r="F39" s="93"/>
    </row>
    <row r="40" spans="1:6" x14ac:dyDescent="0.3">
      <c r="A40" s="303"/>
      <c r="B40" s="205" t="s">
        <v>177</v>
      </c>
      <c r="C40" s="271"/>
      <c r="D40" s="268"/>
      <c r="E40" s="210"/>
      <c r="F40" s="93"/>
    </row>
    <row r="41" spans="1:6" x14ac:dyDescent="0.3">
      <c r="A41" s="303"/>
      <c r="B41" s="206" t="s">
        <v>77</v>
      </c>
      <c r="C41" s="271"/>
      <c r="F41" s="93"/>
    </row>
    <row r="42" spans="1:6" x14ac:dyDescent="0.3">
      <c r="A42" s="303"/>
      <c r="B42" s="206" t="s">
        <v>77</v>
      </c>
      <c r="C42" s="271"/>
      <c r="D42" s="93"/>
      <c r="E42" s="93"/>
      <c r="F42" s="93"/>
    </row>
    <row r="43" spans="1:6" s="93" customFormat="1" x14ac:dyDescent="0.3">
      <c r="A43" s="303"/>
      <c r="B43" s="207" t="s">
        <v>178</v>
      </c>
      <c r="C43" s="272">
        <f>SUBTOTAL(9,C38:C42)</f>
        <v>0</v>
      </c>
    </row>
    <row r="44" spans="1:6" s="93" customFormat="1" x14ac:dyDescent="0.3">
      <c r="A44" s="94" t="s">
        <v>76</v>
      </c>
      <c r="B44" s="208"/>
      <c r="C44" s="273">
        <f>C19</f>
        <v>0</v>
      </c>
    </row>
    <row r="45" spans="1:6" x14ac:dyDescent="0.3">
      <c r="D45" s="93"/>
      <c r="E45" s="93"/>
      <c r="F45" s="93"/>
    </row>
    <row r="46" spans="1:6" x14ac:dyDescent="0.3">
      <c r="D46" s="93"/>
      <c r="E46" s="93"/>
      <c r="F46" s="93"/>
    </row>
    <row r="47" spans="1:6" x14ac:dyDescent="0.3">
      <c r="D47" s="93"/>
      <c r="E47" s="93"/>
      <c r="F47" s="93"/>
    </row>
  </sheetData>
  <mergeCells count="7">
    <mergeCell ref="A38:A43"/>
    <mergeCell ref="C2:E2"/>
    <mergeCell ref="A4:E4"/>
    <mergeCell ref="C21:D21"/>
    <mergeCell ref="A23:E23"/>
    <mergeCell ref="A26:A32"/>
    <mergeCell ref="A33:A37"/>
  </mergeCells>
  <conditionalFormatting sqref="D6:D18">
    <cfRule type="expression" dxfId="7" priority="3" stopIfTrue="1">
      <formula>$A$2=0</formula>
    </cfRule>
  </conditionalFormatting>
  <conditionalFormatting sqref="D19">
    <cfRule type="expression" dxfId="6" priority="1">
      <formula>$A$2=0</formula>
    </cfRule>
  </conditionalFormatting>
  <pageMargins left="0.70866141732283516" right="0.70866141732283516" top="0.74803149606299213" bottom="0.74803149606299213" header="0.31496062992126012" footer="0.31496062992126012"/>
  <pageSetup paperSize="0" fitToHeight="0" orientation="portrait" horizontalDpi="0" verticalDpi="0" copies="0"/>
  <headerFooter>
    <oddFooter>&amp;L&amp;A&amp;R&amp;P/&amp;N</oddFooter>
  </headerFooter>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pageSetUpPr fitToPage="1"/>
  </sheetPr>
  <dimension ref="A1:G78"/>
  <sheetViews>
    <sheetView topLeftCell="A53" zoomScale="80" zoomScaleNormal="80" workbookViewId="0">
      <selection activeCell="H40" sqref="H40"/>
    </sheetView>
  </sheetViews>
  <sheetFormatPr baseColWidth="10" defaultColWidth="10.81640625" defaultRowHeight="14" x14ac:dyDescent="0.3"/>
  <cols>
    <col min="1" max="1" width="10.81640625" style="1" customWidth="1"/>
    <col min="2" max="2" width="38.26953125" style="1" customWidth="1"/>
    <col min="3" max="3" width="29.1796875" style="1" customWidth="1"/>
    <col min="4" max="4" width="37.453125" style="1" bestFit="1" customWidth="1"/>
    <col min="5" max="5" width="29.1796875" style="1" customWidth="1"/>
    <col min="6" max="6" width="30.54296875" style="1" customWidth="1"/>
    <col min="7" max="7" width="10.81640625" style="1" customWidth="1"/>
    <col min="8" max="16384" width="10.81640625" style="1"/>
  </cols>
  <sheetData>
    <row r="1" spans="1:6" ht="14.25" customHeight="1" x14ac:dyDescent="0.3">
      <c r="E1" s="299" t="s">
        <v>179</v>
      </c>
      <c r="F1" s="299"/>
    </row>
    <row r="2" spans="1:6" ht="14.25" customHeight="1" x14ac:dyDescent="0.35">
      <c r="C2"/>
      <c r="E2" s="299"/>
      <c r="F2" s="299"/>
    </row>
    <row r="3" spans="1:6" ht="14.25" customHeight="1" x14ac:dyDescent="0.3">
      <c r="E3" s="299"/>
      <c r="F3" s="299"/>
    </row>
    <row r="4" spans="1:6" ht="14.25" customHeight="1" x14ac:dyDescent="0.3">
      <c r="E4" s="299"/>
      <c r="F4" s="299"/>
    </row>
    <row r="5" spans="1:6" ht="14.25" customHeight="1" x14ac:dyDescent="0.3">
      <c r="E5" s="299"/>
      <c r="F5" s="299"/>
    </row>
    <row r="6" spans="1:6" ht="14.25" customHeight="1" x14ac:dyDescent="0.3">
      <c r="E6" s="299"/>
      <c r="F6" s="299"/>
    </row>
    <row r="7" spans="1:6" ht="14.25" customHeight="1" x14ac:dyDescent="0.3">
      <c r="E7" s="299"/>
      <c r="F7" s="299"/>
    </row>
    <row r="8" spans="1:6" x14ac:dyDescent="0.3">
      <c r="E8" s="299"/>
      <c r="F8" s="299"/>
    </row>
    <row r="9" spans="1:6" ht="20" x14ac:dyDescent="0.3">
      <c r="E9" s="2"/>
      <c r="F9" s="2"/>
    </row>
    <row r="10" spans="1:6" s="3" customFormat="1" ht="39" customHeight="1" x14ac:dyDescent="0.25">
      <c r="A10" s="306" t="s">
        <v>180</v>
      </c>
      <c r="B10" s="306"/>
      <c r="C10" s="306"/>
      <c r="D10" s="306"/>
      <c r="E10" s="306"/>
      <c r="F10" s="306"/>
    </row>
    <row r="12" spans="1:6" x14ac:dyDescent="0.3">
      <c r="C12" s="95" t="s">
        <v>181</v>
      </c>
      <c r="D12" s="96" t="s">
        <v>182</v>
      </c>
      <c r="E12" s="97" t="s">
        <v>183</v>
      </c>
    </row>
    <row r="13" spans="1:6" x14ac:dyDescent="0.3">
      <c r="B13" s="98" t="s">
        <v>184</v>
      </c>
      <c r="C13" s="99" t="s">
        <v>185</v>
      </c>
      <c r="D13" s="100"/>
      <c r="E13" s="100"/>
    </row>
    <row r="14" spans="1:6" x14ac:dyDescent="0.3">
      <c r="B14" s="98" t="s">
        <v>186</v>
      </c>
      <c r="C14" s="99" t="s">
        <v>187</v>
      </c>
      <c r="D14" s="100"/>
      <c r="E14" s="100"/>
    </row>
    <row r="15" spans="1:6" x14ac:dyDescent="0.3">
      <c r="B15" s="98" t="s">
        <v>188</v>
      </c>
      <c r="C15" s="99" t="s">
        <v>189</v>
      </c>
      <c r="D15" s="100"/>
      <c r="E15" s="100"/>
    </row>
    <row r="16" spans="1:6" x14ac:dyDescent="0.3">
      <c r="B16" s="98" t="s">
        <v>190</v>
      </c>
      <c r="C16" s="99" t="s">
        <v>191</v>
      </c>
      <c r="D16" s="100"/>
      <c r="E16" s="100"/>
    </row>
    <row r="17" spans="2:5" x14ac:dyDescent="0.3">
      <c r="B17" s="98" t="s">
        <v>192</v>
      </c>
      <c r="C17" s="99" t="s">
        <v>193</v>
      </c>
      <c r="D17" s="100"/>
      <c r="E17" s="100"/>
    </row>
    <row r="18" spans="2:5" x14ac:dyDescent="0.3">
      <c r="B18" s="98" t="s">
        <v>194</v>
      </c>
      <c r="C18" s="99" t="s">
        <v>195</v>
      </c>
      <c r="D18" s="100"/>
      <c r="E18" s="100"/>
    </row>
    <row r="19" spans="2:5" x14ac:dyDescent="0.3">
      <c r="B19" s="98" t="s">
        <v>196</v>
      </c>
      <c r="C19" s="99" t="s">
        <v>197</v>
      </c>
      <c r="D19" s="100"/>
      <c r="E19" s="100"/>
    </row>
    <row r="20" spans="2:5" x14ac:dyDescent="0.3">
      <c r="B20" s="98" t="s">
        <v>198</v>
      </c>
      <c r="C20" s="99" t="s">
        <v>199</v>
      </c>
      <c r="D20" s="100"/>
      <c r="E20" s="100"/>
    </row>
    <row r="21" spans="2:5" x14ac:dyDescent="0.3">
      <c r="B21" s="98" t="s">
        <v>200</v>
      </c>
      <c r="C21" s="99" t="s">
        <v>201</v>
      </c>
      <c r="D21" s="100"/>
      <c r="E21" s="100"/>
    </row>
    <row r="22" spans="2:5" x14ac:dyDescent="0.3">
      <c r="B22" s="98" t="s">
        <v>202</v>
      </c>
      <c r="C22" s="99" t="s">
        <v>203</v>
      </c>
      <c r="D22" s="100"/>
      <c r="E22" s="100"/>
    </row>
    <row r="23" spans="2:5" x14ac:dyDescent="0.3">
      <c r="B23" s="98" t="s">
        <v>204</v>
      </c>
      <c r="C23" s="99" t="s">
        <v>205</v>
      </c>
      <c r="D23" s="100"/>
      <c r="E23" s="100"/>
    </row>
    <row r="24" spans="2:5" x14ac:dyDescent="0.3">
      <c r="B24" s="101" t="s">
        <v>206</v>
      </c>
      <c r="C24" s="96" t="s">
        <v>207</v>
      </c>
      <c r="D24" s="102">
        <f>SUM(D13:D23)</f>
        <v>0</v>
      </c>
      <c r="E24" s="103">
        <f>SUM(E13:E23)</f>
        <v>0</v>
      </c>
    </row>
    <row r="25" spans="2:5" ht="7.5" customHeight="1" x14ac:dyDescent="0.3"/>
    <row r="26" spans="2:5" x14ac:dyDescent="0.3">
      <c r="C26" s="104" t="s">
        <v>208</v>
      </c>
      <c r="D26" s="105" t="str">
        <f>IF(D24&lt;(D13+D14)/2,"ENTREPRISE EN DIFFICULTE","ENTREPRISE NON EN DIFFICULTE")</f>
        <v>ENTREPRISE NON EN DIFFICULTE</v>
      </c>
    </row>
    <row r="28" spans="2:5" x14ac:dyDescent="0.3">
      <c r="C28" s="95" t="s">
        <v>181</v>
      </c>
      <c r="D28" s="96" t="s">
        <v>182</v>
      </c>
      <c r="E28" s="97" t="s">
        <v>183</v>
      </c>
    </row>
    <row r="29" spans="2:5" s="106" customFormat="1" x14ac:dyDescent="0.35">
      <c r="B29" s="107" t="s">
        <v>209</v>
      </c>
      <c r="C29" s="108" t="s">
        <v>210</v>
      </c>
      <c r="D29" s="109"/>
      <c r="E29" s="109"/>
    </row>
    <row r="30" spans="2:5" s="106" customFormat="1" x14ac:dyDescent="0.35">
      <c r="B30" s="107" t="s">
        <v>211</v>
      </c>
      <c r="C30" s="108" t="s">
        <v>212</v>
      </c>
      <c r="D30" s="109"/>
      <c r="E30" s="109"/>
    </row>
    <row r="31" spans="2:5" s="106" customFormat="1" ht="28" x14ac:dyDescent="0.35">
      <c r="B31" s="107" t="s">
        <v>213</v>
      </c>
      <c r="C31" s="108" t="s">
        <v>214</v>
      </c>
      <c r="D31" s="109"/>
      <c r="E31" s="109"/>
    </row>
    <row r="32" spans="2:5" s="106" customFormat="1" x14ac:dyDescent="0.35">
      <c r="B32" s="107" t="s">
        <v>215</v>
      </c>
      <c r="C32" s="108" t="s">
        <v>216</v>
      </c>
      <c r="D32" s="109"/>
      <c r="E32" s="109"/>
    </row>
    <row r="33" spans="2:5" s="106" customFormat="1" x14ac:dyDescent="0.35">
      <c r="B33" s="110" t="s">
        <v>217</v>
      </c>
      <c r="C33" s="111"/>
      <c r="D33" s="112">
        <f>SUM(D29:D32)</f>
        <v>0</v>
      </c>
      <c r="E33" s="113">
        <f>SUM(E29:E32)</f>
        <v>0</v>
      </c>
    </row>
    <row r="34" spans="2:5" s="106" customFormat="1" x14ac:dyDescent="0.35">
      <c r="B34" s="114" t="s">
        <v>218</v>
      </c>
      <c r="C34" s="115"/>
      <c r="D34" s="116" t="str">
        <f>IFERROR(D33/D24,"")</f>
        <v/>
      </c>
      <c r="E34" s="117" t="str">
        <f>IFERROR(E33/E24,"")</f>
        <v/>
      </c>
    </row>
    <row r="35" spans="2:5" ht="7.5" customHeight="1" x14ac:dyDescent="0.3"/>
    <row r="36" spans="2:5" x14ac:dyDescent="0.3">
      <c r="C36" s="95" t="s">
        <v>181</v>
      </c>
      <c r="D36" s="96" t="s">
        <v>182</v>
      </c>
      <c r="E36" s="97" t="s">
        <v>183</v>
      </c>
    </row>
    <row r="37" spans="2:5" s="106" customFormat="1" x14ac:dyDescent="0.35">
      <c r="B37" s="107" t="s">
        <v>219</v>
      </c>
      <c r="C37" s="108" t="s">
        <v>220</v>
      </c>
      <c r="D37" s="109"/>
      <c r="E37" s="109"/>
    </row>
    <row r="38" spans="2:5" s="106" customFormat="1" x14ac:dyDescent="0.35">
      <c r="B38" s="107" t="s">
        <v>221</v>
      </c>
      <c r="C38" s="108" t="s">
        <v>222</v>
      </c>
      <c r="D38" s="109"/>
      <c r="E38" s="109"/>
    </row>
    <row r="39" spans="2:5" s="106" customFormat="1" x14ac:dyDescent="0.35">
      <c r="B39" s="107" t="s">
        <v>223</v>
      </c>
      <c r="C39" s="108" t="s">
        <v>224</v>
      </c>
      <c r="D39" s="109"/>
      <c r="E39" s="109"/>
    </row>
    <row r="40" spans="2:5" s="106" customFormat="1" x14ac:dyDescent="0.35">
      <c r="B40" s="107" t="s">
        <v>225</v>
      </c>
      <c r="C40" s="108" t="s">
        <v>226</v>
      </c>
      <c r="D40" s="109"/>
      <c r="E40" s="109"/>
    </row>
    <row r="41" spans="2:5" s="106" customFormat="1" ht="28" x14ac:dyDescent="0.35">
      <c r="B41" s="107" t="s">
        <v>227</v>
      </c>
      <c r="C41" s="108" t="s">
        <v>228</v>
      </c>
      <c r="D41" s="109"/>
      <c r="E41" s="109"/>
    </row>
    <row r="42" spans="2:5" s="106" customFormat="1" x14ac:dyDescent="0.35">
      <c r="B42" s="107" t="s">
        <v>229</v>
      </c>
      <c r="C42" s="108" t="s">
        <v>230</v>
      </c>
      <c r="D42" s="109"/>
      <c r="E42" s="109"/>
    </row>
    <row r="43" spans="2:5" s="106" customFormat="1" x14ac:dyDescent="0.35">
      <c r="B43" s="107" t="s">
        <v>231</v>
      </c>
      <c r="C43" s="108" t="s">
        <v>232</v>
      </c>
      <c r="D43" s="109"/>
      <c r="E43" s="109"/>
    </row>
    <row r="44" spans="2:5" s="106" customFormat="1" x14ac:dyDescent="0.35">
      <c r="B44" s="107" t="s">
        <v>233</v>
      </c>
      <c r="C44" s="108" t="s">
        <v>234</v>
      </c>
      <c r="D44" s="109"/>
      <c r="E44" s="109"/>
    </row>
    <row r="45" spans="2:5" s="106" customFormat="1" x14ac:dyDescent="0.35">
      <c r="B45" s="107" t="s">
        <v>235</v>
      </c>
      <c r="C45" s="108" t="s">
        <v>236</v>
      </c>
      <c r="D45" s="109"/>
      <c r="E45" s="109"/>
    </row>
    <row r="46" spans="2:5" s="106" customFormat="1" x14ac:dyDescent="0.35">
      <c r="B46" s="110" t="s">
        <v>237</v>
      </c>
      <c r="C46" s="111"/>
      <c r="D46" s="112">
        <f>D37-SUM(D38:D45)</f>
        <v>0</v>
      </c>
      <c r="E46" s="113">
        <f>E37-SUM(E38:E45)</f>
        <v>0</v>
      </c>
    </row>
    <row r="47" spans="2:5" s="106" customFormat="1" x14ac:dyDescent="0.35">
      <c r="B47" s="107" t="s">
        <v>238</v>
      </c>
      <c r="C47" s="108" t="s">
        <v>239</v>
      </c>
      <c r="D47" s="109"/>
      <c r="E47" s="109"/>
    </row>
    <row r="48" spans="2:5" s="106" customFormat="1" x14ac:dyDescent="0.35">
      <c r="B48" s="114" t="s">
        <v>240</v>
      </c>
      <c r="C48" s="115"/>
      <c r="D48" s="116" t="str">
        <f>IFERROR(D46/D47,"")</f>
        <v/>
      </c>
      <c r="E48" s="117" t="str">
        <f>IFERROR(E46/E47,"")</f>
        <v/>
      </c>
    </row>
    <row r="49" spans="1:6" ht="7.5" customHeight="1" x14ac:dyDescent="0.3"/>
    <row r="50" spans="1:6" x14ac:dyDescent="0.3">
      <c r="C50" s="104" t="s">
        <v>241</v>
      </c>
      <c r="D50" s="105" t="str">
        <f>IF(AND(D34&gt;7.5,E34&gt;7.5,D48&lt;1,E48,1),"ENTREPRISE EN DIFFICULTE","ENTREPRISE NON EN DIFFICULTE")</f>
        <v>ENTREPRISE NON EN DIFFICULTE</v>
      </c>
    </row>
    <row r="52" spans="1:6" s="3" customFormat="1" ht="39" customHeight="1" x14ac:dyDescent="0.25">
      <c r="A52" s="306" t="s">
        <v>242</v>
      </c>
      <c r="B52" s="306"/>
      <c r="C52" s="306"/>
      <c r="D52" s="306"/>
      <c r="E52" s="306"/>
      <c r="F52" s="306"/>
    </row>
    <row r="54" spans="1:6" ht="14.5" x14ac:dyDescent="0.35">
      <c r="B54" s="118" t="s">
        <v>243</v>
      </c>
      <c r="C54" s="119"/>
      <c r="D54" s="120" t="s">
        <v>244</v>
      </c>
      <c r="E54" s="307"/>
      <c r="F54" s="307"/>
    </row>
    <row r="55" spans="1:6" ht="39" customHeight="1" x14ac:dyDescent="0.3">
      <c r="B55" s="308" t="s">
        <v>245</v>
      </c>
      <c r="C55" s="308"/>
      <c r="D55" s="308"/>
      <c r="E55" s="308"/>
      <c r="F55" s="308"/>
    </row>
    <row r="56" spans="1:6" s="39" customFormat="1" ht="19.75" customHeight="1" x14ac:dyDescent="0.35">
      <c r="B56" s="118" t="s">
        <v>246</v>
      </c>
      <c r="D56" s="121"/>
      <c r="E56" s="121"/>
      <c r="F56" s="121"/>
    </row>
    <row r="57" spans="1:6" s="39" customFormat="1" ht="7.75" customHeight="1" x14ac:dyDescent="0.35">
      <c r="B57" s="118"/>
      <c r="D57" s="121"/>
      <c r="E57" s="121"/>
      <c r="F57" s="121"/>
    </row>
    <row r="58" spans="1:6" s="39" customFormat="1" ht="19.75" customHeight="1" x14ac:dyDescent="0.3">
      <c r="B58" s="122" t="s">
        <v>247</v>
      </c>
      <c r="D58" s="121"/>
      <c r="E58" s="121"/>
      <c r="F58" s="121"/>
    </row>
    <row r="59" spans="1:6" ht="19.399999999999999" customHeight="1" x14ac:dyDescent="0.3">
      <c r="B59" s="123" t="s">
        <v>248</v>
      </c>
      <c r="D59" s="123"/>
      <c r="E59" s="123"/>
      <c r="F59" s="123"/>
    </row>
    <row r="60" spans="1:6" ht="4.4000000000000004" customHeight="1" x14ac:dyDescent="0.3">
      <c r="B60" s="123"/>
      <c r="D60" s="123"/>
      <c r="E60" s="123"/>
      <c r="F60" s="123"/>
    </row>
    <row r="61" spans="1:6" ht="19.75" customHeight="1" x14ac:dyDescent="0.3">
      <c r="B61" s="123" t="s">
        <v>249</v>
      </c>
      <c r="D61" s="123"/>
      <c r="E61" s="123"/>
      <c r="F61" s="123"/>
    </row>
    <row r="62" spans="1:6" ht="9" customHeight="1" x14ac:dyDescent="0.3">
      <c r="B62" s="123"/>
      <c r="D62" s="123"/>
      <c r="E62" s="123"/>
      <c r="F62" s="123"/>
    </row>
    <row r="63" spans="1:6" ht="14.5" customHeight="1" x14ac:dyDescent="0.3">
      <c r="B63" s="122" t="s">
        <v>250</v>
      </c>
    </row>
    <row r="64" spans="1:6" ht="6.65" customHeight="1" x14ac:dyDescent="0.3"/>
    <row r="65" spans="1:7" ht="27.65" customHeight="1" x14ac:dyDescent="0.3">
      <c r="B65" s="305" t="s">
        <v>251</v>
      </c>
      <c r="C65" s="305"/>
      <c r="D65" s="305"/>
      <c r="E65" s="305"/>
      <c r="F65" s="305"/>
    </row>
    <row r="66" spans="1:7" x14ac:dyDescent="0.3">
      <c r="B66" s="124"/>
      <c r="C66" s="124"/>
      <c r="D66" s="124"/>
      <c r="E66" s="124"/>
      <c r="F66" s="124"/>
    </row>
    <row r="67" spans="1:7" ht="15.5" x14ac:dyDescent="0.3">
      <c r="B67" s="125" t="s">
        <v>252</v>
      </c>
      <c r="C67" s="126"/>
      <c r="D67" s="125" t="s">
        <v>253</v>
      </c>
      <c r="E67" s="126"/>
      <c r="G67" s="127"/>
    </row>
    <row r="69" spans="1:7" s="3" customFormat="1" ht="39" customHeight="1" x14ac:dyDescent="0.25">
      <c r="A69" s="306" t="s">
        <v>254</v>
      </c>
      <c r="B69" s="306"/>
      <c r="C69" s="306"/>
      <c r="D69" s="306"/>
      <c r="E69" s="306"/>
      <c r="F69" s="306"/>
    </row>
    <row r="71" spans="1:7" s="37" customFormat="1" ht="30.75" customHeight="1" x14ac:dyDescent="0.35">
      <c r="A71" s="300" t="s">
        <v>255</v>
      </c>
      <c r="B71" s="300"/>
      <c r="C71" s="300"/>
      <c r="D71" s="300"/>
      <c r="E71" s="300"/>
      <c r="F71" s="300"/>
    </row>
    <row r="72" spans="1:7" s="3" customFormat="1" ht="13" x14ac:dyDescent="0.25">
      <c r="A72" s="3" t="s">
        <v>256</v>
      </c>
      <c r="E72" s="128"/>
      <c r="F72" s="128"/>
    </row>
    <row r="73" spans="1:7" s="3" customFormat="1" ht="81.75" customHeight="1" x14ac:dyDescent="0.25">
      <c r="B73" s="300" t="s">
        <v>257</v>
      </c>
      <c r="C73" s="300"/>
      <c r="D73" s="300"/>
      <c r="E73" s="300"/>
      <c r="F73" s="300"/>
    </row>
    <row r="74" spans="1:7" s="3" customFormat="1" ht="66.75" customHeight="1" x14ac:dyDescent="0.25">
      <c r="B74" s="300" t="s">
        <v>258</v>
      </c>
      <c r="C74" s="300"/>
      <c r="D74" s="300"/>
      <c r="E74" s="300"/>
      <c r="F74" s="300"/>
    </row>
    <row r="75" spans="1:7" s="3" customFormat="1" ht="27.75" customHeight="1" x14ac:dyDescent="0.25">
      <c r="B75" s="300" t="s">
        <v>259</v>
      </c>
      <c r="C75" s="300"/>
      <c r="D75" s="300"/>
      <c r="E75" s="300"/>
      <c r="F75" s="300"/>
    </row>
    <row r="76" spans="1:7" s="3" customFormat="1" ht="27.75" customHeight="1" x14ac:dyDescent="0.25">
      <c r="B76" s="300" t="s">
        <v>260</v>
      </c>
      <c r="C76" s="300"/>
      <c r="D76" s="300"/>
      <c r="E76" s="300"/>
      <c r="F76" s="300"/>
    </row>
    <row r="77" spans="1:7" s="3" customFormat="1" ht="40.5" customHeight="1" x14ac:dyDescent="0.25">
      <c r="B77" s="300" t="s">
        <v>261</v>
      </c>
      <c r="C77" s="300"/>
      <c r="D77" s="300"/>
      <c r="E77" s="300"/>
      <c r="F77" s="300"/>
    </row>
    <row r="78" spans="1:7" ht="20" x14ac:dyDescent="0.3">
      <c r="E78" s="2"/>
      <c r="F78" s="2"/>
    </row>
  </sheetData>
  <mergeCells count="13">
    <mergeCell ref="B77:F77"/>
    <mergeCell ref="A69:F69"/>
    <mergeCell ref="A71:F71"/>
    <mergeCell ref="B73:F73"/>
    <mergeCell ref="B74:F74"/>
    <mergeCell ref="B75:F75"/>
    <mergeCell ref="B76:F76"/>
    <mergeCell ref="B65:F65"/>
    <mergeCell ref="E1:F8"/>
    <mergeCell ref="A10:F10"/>
    <mergeCell ref="A52:F52"/>
    <mergeCell ref="E54:F54"/>
    <mergeCell ref="B55:F55"/>
  </mergeCells>
  <conditionalFormatting sqref="D26">
    <cfRule type="expression" dxfId="5" priority="3" stopIfTrue="1">
      <formula>NOT(ISERROR(SEARCH("ENTREPRISE EN DIFFICULTE",D26)))</formula>
    </cfRule>
  </conditionalFormatting>
  <conditionalFormatting sqref="D50">
    <cfRule type="expression" dxfId="4" priority="6" stopIfTrue="1">
      <formula>NOT(ISERROR(SEARCH("ENTREPRISE EN DIFFICULTE",D50)))</formula>
    </cfRule>
  </conditionalFormatting>
  <conditionalFormatting sqref="D34:E34">
    <cfRule type="cellIs" dxfId="3" priority="4" stopIfTrue="1" operator="greaterThan">
      <formula>7.5</formula>
    </cfRule>
  </conditionalFormatting>
  <conditionalFormatting sqref="D48:E48">
    <cfRule type="cellIs" dxfId="2" priority="5" stopIfTrue="1" operator="lessThan">
      <formula>1</formula>
    </cfRule>
  </conditionalFormatting>
  <printOptions horizontalCentered="1" verticalCentered="1"/>
  <pageMargins left="0.31496062992126012" right="0.31496062992126012" top="0.55118110236220508" bottom="0.55118110236220508" header="0.31496062992126012" footer="0.31496062992126012"/>
  <pageSetup paperSize="0" fitToHeight="0" orientation="portrait" horizontalDpi="0" verticalDpi="0" copies="0"/>
  <headerFooter>
    <oddFooter>&amp;L&amp;A&amp;R&amp;P/&amp;N</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U75"/>
  <sheetViews>
    <sheetView showGridLines="0" tabSelected="1" topLeftCell="A49" zoomScale="85" zoomScaleNormal="85" workbookViewId="0">
      <selection activeCell="D76" sqref="D76"/>
    </sheetView>
  </sheetViews>
  <sheetFormatPr baseColWidth="10" defaultColWidth="11" defaultRowHeight="12.5" x14ac:dyDescent="0.25"/>
  <cols>
    <col min="1" max="1" width="70.81640625" style="129" customWidth="1"/>
    <col min="2" max="2" width="11.1796875" style="129" bestFit="1" customWidth="1"/>
    <col min="3" max="3" width="12.54296875" style="129" customWidth="1"/>
    <col min="4" max="6" width="11.1796875" style="129" bestFit="1" customWidth="1"/>
    <col min="7" max="7" width="12.1796875" style="129" bestFit="1" customWidth="1"/>
    <col min="8" max="12" width="11" style="129" customWidth="1"/>
    <col min="13" max="13" width="19.1796875" style="129" customWidth="1"/>
    <col min="14" max="14" width="9" style="129" customWidth="1"/>
    <col min="15" max="20" width="11" style="129" customWidth="1"/>
    <col min="21" max="21" width="26.26953125" style="129" customWidth="1"/>
    <col min="22" max="22" width="11" style="129" customWidth="1"/>
    <col min="23" max="16384" width="11" style="129"/>
  </cols>
  <sheetData>
    <row r="1" spans="1:7" s="78" customFormat="1" ht="5.5" x14ac:dyDescent="0.15">
      <c r="A1" s="74"/>
      <c r="B1" s="75"/>
      <c r="C1" s="76"/>
      <c r="D1" s="76"/>
      <c r="E1" s="77"/>
    </row>
    <row r="2" spans="1:7" s="3" customFormat="1" ht="123" customHeight="1" x14ac:dyDescent="0.25">
      <c r="A2" s="33">
        <v>1</v>
      </c>
      <c r="B2" s="37"/>
      <c r="C2" s="299" t="s">
        <v>262</v>
      </c>
      <c r="D2" s="299"/>
      <c r="E2" s="299"/>
    </row>
    <row r="3" spans="1:7" s="78" customFormat="1" ht="5.5" x14ac:dyDescent="0.15">
      <c r="A3" s="74"/>
      <c r="B3" s="75"/>
      <c r="C3" s="76"/>
      <c r="D3" s="76"/>
      <c r="E3" s="77"/>
    </row>
    <row r="4" spans="1:7" s="3" customFormat="1" ht="23" x14ac:dyDescent="0.25">
      <c r="A4" s="8" t="s">
        <v>263</v>
      </c>
      <c r="B4" s="8"/>
      <c r="C4" s="8"/>
      <c r="D4" s="8"/>
      <c r="E4" s="8"/>
      <c r="F4" s="8"/>
      <c r="G4" s="8"/>
    </row>
    <row r="6" spans="1:7" ht="13" x14ac:dyDescent="0.3">
      <c r="A6" s="130" t="s">
        <v>264</v>
      </c>
      <c r="B6" s="131">
        <v>0.25</v>
      </c>
      <c r="C6" s="132"/>
    </row>
    <row r="7" spans="1:7" ht="13" x14ac:dyDescent="0.3">
      <c r="A7" s="130" t="s">
        <v>265</v>
      </c>
      <c r="B7" s="133">
        <v>15</v>
      </c>
      <c r="C7" s="132" t="s">
        <v>266</v>
      </c>
      <c r="D7" s="134"/>
    </row>
    <row r="8" spans="1:7" ht="13" x14ac:dyDescent="0.3">
      <c r="A8" s="130" t="s">
        <v>267</v>
      </c>
      <c r="B8" s="135">
        <v>0</v>
      </c>
      <c r="C8" s="132" t="s">
        <v>268</v>
      </c>
    </row>
    <row r="10" spans="1:7" s="3" customFormat="1" ht="23" x14ac:dyDescent="0.25">
      <c r="A10" s="8" t="s">
        <v>269</v>
      </c>
      <c r="B10" s="8"/>
      <c r="C10" s="8"/>
      <c r="D10" s="8"/>
      <c r="E10" s="8"/>
      <c r="F10" s="8"/>
      <c r="G10" s="8"/>
    </row>
    <row r="12" spans="1:7" ht="13" x14ac:dyDescent="0.3">
      <c r="A12" s="130" t="s">
        <v>270</v>
      </c>
      <c r="B12" s="133"/>
    </row>
    <row r="13" spans="1:7" ht="13" x14ac:dyDescent="0.3">
      <c r="A13" s="130" t="s">
        <v>271</v>
      </c>
      <c r="B13" s="133"/>
    </row>
    <row r="14" spans="1:7" ht="13" x14ac:dyDescent="0.3">
      <c r="A14" s="130" t="s">
        <v>272</v>
      </c>
      <c r="B14" s="133"/>
      <c r="C14" s="129" t="s">
        <v>342</v>
      </c>
    </row>
    <row r="15" spans="1:7" ht="13" x14ac:dyDescent="0.3">
      <c r="A15" s="280" t="s">
        <v>273</v>
      </c>
      <c r="B15" s="136"/>
    </row>
    <row r="16" spans="1:7" ht="13" x14ac:dyDescent="0.3">
      <c r="A16" s="281" t="s">
        <v>349</v>
      </c>
      <c r="B16" s="279" t="s">
        <v>350</v>
      </c>
    </row>
    <row r="18" spans="1:21" ht="13" x14ac:dyDescent="0.3">
      <c r="A18" s="137" t="s">
        <v>274</v>
      </c>
      <c r="B18" s="138">
        <f>B12</f>
        <v>0</v>
      </c>
      <c r="C18" s="138">
        <f>B18+1</f>
        <v>1</v>
      </c>
      <c r="D18" s="138">
        <f>C18+1</f>
        <v>2</v>
      </c>
      <c r="E18" s="138">
        <f>D18+1</f>
        <v>3</v>
      </c>
      <c r="F18" s="138">
        <f>E18+1</f>
        <v>4</v>
      </c>
      <c r="G18" s="138" t="s">
        <v>76</v>
      </c>
    </row>
    <row r="19" spans="1:21" x14ac:dyDescent="0.25">
      <c r="A19" s="139" t="s">
        <v>275</v>
      </c>
      <c r="B19" s="233">
        <f>$G19*B$20</f>
        <v>0</v>
      </c>
      <c r="C19" s="140">
        <f>$G19*C$20</f>
        <v>0</v>
      </c>
      <c r="D19" s="140">
        <f>$G19*D$20</f>
        <v>0</v>
      </c>
      <c r="E19" s="140">
        <f>$G19*E$20</f>
        <v>0</v>
      </c>
      <c r="F19" s="140">
        <f>$G19*F$20</f>
        <v>0</v>
      </c>
      <c r="G19" s="140">
        <f>'C- Plan de financement'!C19</f>
        <v>0</v>
      </c>
    </row>
    <row r="20" spans="1:21" x14ac:dyDescent="0.25">
      <c r="A20" s="139" t="s">
        <v>276</v>
      </c>
      <c r="B20" s="141">
        <f>100%-IF(C18&gt;B13,0,C20)-IF(D18&gt;B13,0,D20)-IF(E18&gt;B13,0,E20)-IF(F18&gt;B13,0,F20)</f>
        <v>1</v>
      </c>
      <c r="C20" s="142"/>
      <c r="D20" s="142"/>
      <c r="E20" s="142"/>
      <c r="F20" s="142"/>
      <c r="G20" s="143"/>
    </row>
    <row r="22" spans="1:21" s="3" customFormat="1" ht="23" x14ac:dyDescent="0.25">
      <c r="A22" s="8" t="s">
        <v>341</v>
      </c>
      <c r="B22" s="8"/>
      <c r="C22" s="8"/>
      <c r="D22" s="8"/>
      <c r="E22" s="8"/>
      <c r="F22" s="8"/>
      <c r="G22" s="8"/>
    </row>
    <row r="23" spans="1:21" x14ac:dyDescent="0.25">
      <c r="U23" s="144" t="s">
        <v>277</v>
      </c>
    </row>
    <row r="24" spans="1:21" x14ac:dyDescent="0.25">
      <c r="A24" s="309" t="s">
        <v>278</v>
      </c>
      <c r="B24" s="145" t="s">
        <v>279</v>
      </c>
      <c r="C24" s="145" t="s">
        <v>279</v>
      </c>
      <c r="D24" s="145" t="s">
        <v>279</v>
      </c>
      <c r="E24" s="145" t="s">
        <v>279</v>
      </c>
      <c r="F24" s="145" t="s">
        <v>279</v>
      </c>
      <c r="G24" s="310" t="s">
        <v>76</v>
      </c>
    </row>
    <row r="25" spans="1:21" x14ac:dyDescent="0.25">
      <c r="A25" s="309"/>
      <c r="B25" s="146">
        <v>1</v>
      </c>
      <c r="C25" s="146">
        <v>2</v>
      </c>
      <c r="D25" s="146">
        <v>3</v>
      </c>
      <c r="E25" s="146">
        <v>4</v>
      </c>
      <c r="F25" s="146">
        <v>5</v>
      </c>
      <c r="G25" s="310"/>
      <c r="H25" s="147"/>
      <c r="I25" s="148"/>
      <c r="J25" s="148"/>
      <c r="K25" s="148"/>
      <c r="L25" s="148"/>
      <c r="M25" s="148"/>
      <c r="N25" s="148"/>
    </row>
    <row r="26" spans="1:21" x14ac:dyDescent="0.25">
      <c r="A26" s="149" t="s">
        <v>280</v>
      </c>
      <c r="B26" s="150">
        <f>B14</f>
        <v>0</v>
      </c>
      <c r="C26" s="150">
        <f>B26+1</f>
        <v>1</v>
      </c>
      <c r="D26" s="150">
        <f>C26+1</f>
        <v>2</v>
      </c>
      <c r="E26" s="150">
        <f>D26+1</f>
        <v>3</v>
      </c>
      <c r="F26" s="150">
        <f>E26+1</f>
        <v>4</v>
      </c>
      <c r="G26" s="150"/>
      <c r="H26" s="147"/>
      <c r="I26" s="148"/>
      <c r="J26" s="148"/>
      <c r="K26" s="148"/>
      <c r="L26" s="148"/>
      <c r="M26" s="148"/>
      <c r="N26" s="148"/>
    </row>
    <row r="27" spans="1:21" x14ac:dyDescent="0.25">
      <c r="A27" s="191" t="s">
        <v>298</v>
      </c>
      <c r="B27" s="192">
        <f>'A-Projet régénération tri prépa'!$B$28</f>
        <v>0</v>
      </c>
      <c r="C27" s="192" t="s">
        <v>356</v>
      </c>
      <c r="D27" s="192" t="s">
        <v>356</v>
      </c>
      <c r="E27" s="192" t="s">
        <v>356</v>
      </c>
      <c r="F27" s="192" t="s">
        <v>356</v>
      </c>
      <c r="G27" s="179">
        <f t="shared" ref="G27:G39" si="0">SUM(B27:F27)</f>
        <v>0</v>
      </c>
      <c r="H27" s="147"/>
      <c r="I27" s="148"/>
      <c r="J27" s="148"/>
      <c r="K27" s="148"/>
      <c r="L27" s="148"/>
      <c r="M27" s="148"/>
      <c r="N27" s="148"/>
    </row>
    <row r="28" spans="1:21" x14ac:dyDescent="0.25">
      <c r="A28" s="151" t="s">
        <v>299</v>
      </c>
      <c r="B28" s="181">
        <f>B29-$B$27</f>
        <v>0</v>
      </c>
      <c r="C28" s="181">
        <f t="shared" ref="C28:E28" si="1">C29-$B$27</f>
        <v>0</v>
      </c>
      <c r="D28" s="181">
        <f t="shared" si="1"/>
        <v>0</v>
      </c>
      <c r="E28" s="181">
        <f t="shared" si="1"/>
        <v>0</v>
      </c>
      <c r="F28" s="181">
        <v>0</v>
      </c>
      <c r="G28" s="179">
        <f t="shared" si="0"/>
        <v>0</v>
      </c>
      <c r="H28" s="147"/>
      <c r="I28" s="148"/>
      <c r="J28" s="148"/>
      <c r="K28" s="148"/>
      <c r="L28" s="148"/>
      <c r="M28" s="148"/>
      <c r="N28" s="148"/>
    </row>
    <row r="29" spans="1:21" x14ac:dyDescent="0.25">
      <c r="A29" s="225" t="s">
        <v>300</v>
      </c>
      <c r="B29" s="219">
        <f>'A-Projet régénération tri prépa'!C28</f>
        <v>0</v>
      </c>
      <c r="C29" s="219">
        <f>'A-Projet régénération tri prépa'!D28</f>
        <v>0</v>
      </c>
      <c r="D29" s="219">
        <f>'A-Projet régénération tri prépa'!E28</f>
        <v>0</v>
      </c>
      <c r="E29" s="219">
        <f>'A-Projet régénération tri prépa'!F28</f>
        <v>0</v>
      </c>
      <c r="F29" s="219">
        <f>'A-Projet régénération tri prépa'!G28</f>
        <v>0</v>
      </c>
      <c r="G29" s="218">
        <f t="shared" si="0"/>
        <v>0</v>
      </c>
      <c r="H29" s="147"/>
      <c r="I29" s="148"/>
      <c r="J29" s="148"/>
      <c r="K29" s="148"/>
      <c r="L29" s="148"/>
      <c r="M29" s="148"/>
      <c r="N29" s="148"/>
    </row>
    <row r="30" spans="1:21" x14ac:dyDescent="0.25">
      <c r="A30" s="193" t="s">
        <v>301</v>
      </c>
      <c r="B30" s="194">
        <f>'A-Projet régénération tri prépa'!$B$49</f>
        <v>0</v>
      </c>
      <c r="C30" s="194"/>
      <c r="D30" s="194"/>
      <c r="E30" s="194"/>
      <c r="F30" s="211"/>
      <c r="G30" s="213">
        <f t="shared" si="0"/>
        <v>0</v>
      </c>
      <c r="H30" s="147"/>
      <c r="I30" s="148"/>
      <c r="J30" s="148"/>
      <c r="K30" s="148"/>
      <c r="L30" s="148"/>
      <c r="M30" s="148"/>
      <c r="N30" s="148"/>
    </row>
    <row r="31" spans="1:21" x14ac:dyDescent="0.25">
      <c r="A31" s="151" t="s">
        <v>302</v>
      </c>
      <c r="B31" s="181">
        <f>B33-$B$30</f>
        <v>0</v>
      </c>
      <c r="C31" s="181">
        <f t="shared" ref="C31:F31" si="2">C33-$B$30</f>
        <v>0</v>
      </c>
      <c r="D31" s="181">
        <f t="shared" si="2"/>
        <v>0</v>
      </c>
      <c r="E31" s="181">
        <f t="shared" si="2"/>
        <v>0</v>
      </c>
      <c r="F31" s="181">
        <f t="shared" si="2"/>
        <v>0</v>
      </c>
      <c r="G31" s="214">
        <f t="shared" si="0"/>
        <v>0</v>
      </c>
      <c r="H31" s="147"/>
      <c r="I31" s="148"/>
      <c r="J31" s="148"/>
      <c r="K31" s="148"/>
      <c r="L31" s="148"/>
      <c r="M31" s="148"/>
      <c r="N31" s="148"/>
    </row>
    <row r="32" spans="1:21" x14ac:dyDescent="0.25">
      <c r="A32" s="151" t="s">
        <v>320</v>
      </c>
      <c r="B32" s="181">
        <f>'A-Projet régénération tri prépa'!K43+'A-Projet régénération tri prépa'!K49+'A-Projet régénération tri prépa'!K55</f>
        <v>0</v>
      </c>
      <c r="C32" s="181">
        <v>0</v>
      </c>
      <c r="D32" s="181">
        <f>'A-Projet régénération tri prépa'!M43+'A-Projet régénération tri prépa'!M49+'A-Projet régénération tri prépa'!M55</f>
        <v>0</v>
      </c>
      <c r="E32" s="181">
        <f>'A-Projet régénération tri prépa'!N43+'A-Projet régénération tri prépa'!N49+'A-Projet régénération tri prépa'!N55</f>
        <v>0</v>
      </c>
      <c r="F32" s="212">
        <f>'A-Projet régénération tri prépa'!O43+'A-Projet régénération tri prépa'!O49+'A-Projet régénération tri prépa'!O55</f>
        <v>0</v>
      </c>
      <c r="G32" s="214">
        <f t="shared" si="0"/>
        <v>0</v>
      </c>
      <c r="H32" s="147"/>
      <c r="I32" s="148"/>
      <c r="J32" s="148"/>
      <c r="K32" s="148"/>
      <c r="L32" s="148"/>
      <c r="M32" s="148"/>
      <c r="N32" s="148"/>
    </row>
    <row r="33" spans="1:14" x14ac:dyDescent="0.25">
      <c r="A33" s="225" t="s">
        <v>321</v>
      </c>
      <c r="B33" s="219">
        <f>'A-Projet régénération tri prépa'!C49</f>
        <v>0</v>
      </c>
      <c r="C33" s="219">
        <f>'A-Projet régénération tri prépa'!D49</f>
        <v>0</v>
      </c>
      <c r="D33" s="219">
        <f>'A-Projet régénération tri prépa'!E49</f>
        <v>0</v>
      </c>
      <c r="E33" s="219">
        <f>'A-Projet régénération tri prépa'!F49</f>
        <v>0</v>
      </c>
      <c r="F33" s="220">
        <f>'A-Projet régénération tri prépa'!G49</f>
        <v>0</v>
      </c>
      <c r="G33" s="221">
        <f t="shared" si="0"/>
        <v>0</v>
      </c>
      <c r="H33" s="147"/>
      <c r="I33" s="148"/>
      <c r="J33" s="148"/>
      <c r="K33" s="148"/>
      <c r="L33" s="148"/>
      <c r="M33" s="148"/>
      <c r="N33" s="148"/>
    </row>
    <row r="34" spans="1:14" x14ac:dyDescent="0.25">
      <c r="A34" s="151" t="s">
        <v>303</v>
      </c>
      <c r="B34" s="182">
        <f>'A-Projet incorporation'!$B$29</f>
        <v>0</v>
      </c>
      <c r="C34" s="182"/>
      <c r="D34" s="182"/>
      <c r="E34" s="182"/>
      <c r="F34" s="182"/>
      <c r="G34" s="179">
        <f t="shared" si="0"/>
        <v>0</v>
      </c>
      <c r="H34" s="147"/>
      <c r="I34" s="148"/>
      <c r="J34" s="148"/>
      <c r="K34" s="148"/>
      <c r="L34" s="148"/>
      <c r="M34" s="148"/>
      <c r="N34" s="148"/>
    </row>
    <row r="35" spans="1:14" x14ac:dyDescent="0.25">
      <c r="A35" s="151" t="s">
        <v>304</v>
      </c>
      <c r="B35" s="182">
        <f>'A-Projet incorporation'!C29-$B$34</f>
        <v>0</v>
      </c>
      <c r="C35" s="182">
        <f>'A-Projet incorporation'!D29-$B$34</f>
        <v>0</v>
      </c>
      <c r="D35" s="182">
        <f>'A-Projet incorporation'!E29-$B$34</f>
        <v>0</v>
      </c>
      <c r="E35" s="182">
        <f>'A-Projet incorporation'!F29-$B$34</f>
        <v>0</v>
      </c>
      <c r="F35" s="182">
        <f>'A-Projet incorporation'!G29-$B$34</f>
        <v>0</v>
      </c>
      <c r="G35" s="179">
        <f t="shared" si="0"/>
        <v>0</v>
      </c>
      <c r="H35" s="147"/>
      <c r="I35" s="148"/>
      <c r="J35" s="148"/>
      <c r="K35" s="148"/>
      <c r="L35" s="148"/>
      <c r="M35" s="148"/>
      <c r="N35" s="148"/>
    </row>
    <row r="36" spans="1:14" x14ac:dyDescent="0.25">
      <c r="A36" s="151" t="s">
        <v>327</v>
      </c>
      <c r="B36" s="182">
        <f>'A-Projet incorporation'!C20</f>
        <v>0</v>
      </c>
      <c r="C36" s="182">
        <f>'A-Projet incorporation'!D20</f>
        <v>0</v>
      </c>
      <c r="D36" s="182">
        <f>'A-Projet incorporation'!E20</f>
        <v>0</v>
      </c>
      <c r="E36" s="182">
        <f>'A-Projet incorporation'!F20</f>
        <v>0</v>
      </c>
      <c r="F36" s="182">
        <f>'A-Projet incorporation'!G20</f>
        <v>0</v>
      </c>
      <c r="G36" s="179">
        <f t="shared" si="0"/>
        <v>0</v>
      </c>
      <c r="H36" s="147"/>
      <c r="I36" s="148"/>
      <c r="J36" s="148"/>
      <c r="K36" s="148"/>
      <c r="L36" s="148"/>
      <c r="M36" s="148"/>
      <c r="N36" s="148"/>
    </row>
    <row r="37" spans="1:14" x14ac:dyDescent="0.25">
      <c r="A37" s="151" t="s">
        <v>339</v>
      </c>
      <c r="B37" s="182">
        <f>'A-Projet incorporation'!C38</f>
        <v>0</v>
      </c>
      <c r="C37" s="182">
        <f>'A-Projet incorporation'!D38</f>
        <v>0</v>
      </c>
      <c r="D37" s="182">
        <f>'A-Projet incorporation'!E38</f>
        <v>0</v>
      </c>
      <c r="E37" s="182">
        <f>'A-Projet incorporation'!F38</f>
        <v>0</v>
      </c>
      <c r="F37" s="182">
        <f>'A-Projet incorporation'!G38</f>
        <v>0</v>
      </c>
      <c r="G37" s="179">
        <f t="shared" si="0"/>
        <v>0</v>
      </c>
      <c r="H37" s="147"/>
      <c r="I37" s="148"/>
      <c r="J37" s="148"/>
      <c r="K37" s="148"/>
      <c r="L37" s="148"/>
      <c r="M37" s="148"/>
      <c r="N37" s="148"/>
    </row>
    <row r="38" spans="1:14" x14ac:dyDescent="0.25">
      <c r="A38" s="224" t="s">
        <v>305</v>
      </c>
      <c r="B38" s="217">
        <f>'A-Projet incorporation'!C39</f>
        <v>0</v>
      </c>
      <c r="C38" s="217">
        <f>'A-Projet incorporation'!D39</f>
        <v>0</v>
      </c>
      <c r="D38" s="217">
        <f>'A-Projet incorporation'!E39</f>
        <v>0</v>
      </c>
      <c r="E38" s="217">
        <f>'A-Projet incorporation'!F39</f>
        <v>0</v>
      </c>
      <c r="F38" s="217">
        <f>'A-Projet incorporation'!G39</f>
        <v>0</v>
      </c>
      <c r="G38" s="218">
        <f t="shared" si="0"/>
        <v>0</v>
      </c>
      <c r="H38" s="147"/>
      <c r="I38" s="148"/>
      <c r="J38" s="148"/>
      <c r="K38" s="148"/>
      <c r="L38" s="148"/>
      <c r="M38" s="148"/>
      <c r="N38" s="148"/>
    </row>
    <row r="39" spans="1:14" x14ac:dyDescent="0.25">
      <c r="A39" s="151" t="s">
        <v>281</v>
      </c>
      <c r="B39" s="215" t="e">
        <f>'A-Projet incorporation'!C29/B38</f>
        <v>#DIV/0!</v>
      </c>
      <c r="C39" s="215" t="e">
        <f>'A-Projet incorporation'!D29/C38</f>
        <v>#DIV/0!</v>
      </c>
      <c r="D39" s="215" t="e">
        <f>'A-Projet incorporation'!E29/D38</f>
        <v>#DIV/0!</v>
      </c>
      <c r="E39" s="215" t="e">
        <f>'A-Projet incorporation'!F29/E38</f>
        <v>#DIV/0!</v>
      </c>
      <c r="F39" s="215" t="e">
        <f>'A-Projet incorporation'!G29/F38</f>
        <v>#DIV/0!</v>
      </c>
      <c r="G39" s="215" t="e">
        <f t="shared" si="0"/>
        <v>#DIV/0!</v>
      </c>
      <c r="H39" s="147"/>
      <c r="I39" s="148"/>
      <c r="J39" s="148"/>
      <c r="K39" s="148"/>
      <c r="L39" s="148"/>
      <c r="M39" s="148"/>
      <c r="N39" s="148"/>
    </row>
    <row r="40" spans="1:14" x14ac:dyDescent="0.25">
      <c r="A40" s="232" t="s">
        <v>332</v>
      </c>
      <c r="B40" s="234"/>
      <c r="C40" s="234"/>
      <c r="D40" s="234"/>
      <c r="E40" s="234"/>
      <c r="F40" s="234"/>
      <c r="G40" s="234"/>
      <c r="H40" s="147"/>
      <c r="I40" s="148"/>
      <c r="J40" s="148"/>
      <c r="K40" s="148"/>
      <c r="L40" s="148"/>
      <c r="M40" s="148"/>
      <c r="N40" s="148"/>
    </row>
    <row r="41" spans="1:14" x14ac:dyDescent="0.25">
      <c r="A41" s="230"/>
      <c r="B41" s="231"/>
      <c r="C41" s="231"/>
      <c r="D41" s="231"/>
      <c r="E41" s="231"/>
      <c r="F41" s="231"/>
      <c r="G41" s="231"/>
      <c r="H41" s="147"/>
      <c r="I41" s="148"/>
      <c r="J41" s="148"/>
      <c r="K41" s="148"/>
      <c r="L41" s="148"/>
      <c r="M41" s="148"/>
      <c r="N41" s="148"/>
    </row>
    <row r="42" spans="1:14" x14ac:dyDescent="0.25">
      <c r="A42" s="149" t="s">
        <v>282</v>
      </c>
      <c r="B42" s="150">
        <f>B26</f>
        <v>0</v>
      </c>
      <c r="C42" s="150">
        <f>C26</f>
        <v>1</v>
      </c>
      <c r="D42" s="150">
        <f>D26</f>
        <v>2</v>
      </c>
      <c r="E42" s="150">
        <f>E26</f>
        <v>3</v>
      </c>
      <c r="F42" s="150">
        <f>F26</f>
        <v>4</v>
      </c>
      <c r="G42" s="150"/>
      <c r="H42" s="147"/>
      <c r="I42" s="148"/>
      <c r="J42" s="148"/>
      <c r="K42" s="148"/>
      <c r="L42" s="148"/>
      <c r="M42" s="148"/>
      <c r="N42" s="148"/>
    </row>
    <row r="43" spans="1:14" ht="14" x14ac:dyDescent="0.25">
      <c r="A43" s="151" t="s">
        <v>296</v>
      </c>
      <c r="B43" s="152"/>
      <c r="C43" s="152"/>
      <c r="D43" s="152"/>
      <c r="E43" s="152"/>
      <c r="F43" s="152"/>
      <c r="G43" s="153">
        <f>SUM(B43:F43)</f>
        <v>0</v>
      </c>
      <c r="H43" s="154"/>
      <c r="I43" s="148"/>
      <c r="J43" s="155"/>
      <c r="K43" s="155"/>
      <c r="L43" s="155"/>
      <c r="M43" s="155"/>
      <c r="N43" s="156"/>
    </row>
    <row r="44" spans="1:14" ht="14" x14ac:dyDescent="0.25">
      <c r="A44" s="151" t="s">
        <v>297</v>
      </c>
      <c r="B44" s="152"/>
      <c r="C44" s="152"/>
      <c r="D44" s="152"/>
      <c r="E44" s="152"/>
      <c r="F44" s="152"/>
      <c r="G44" s="153">
        <f>SUM(B44:F44)</f>
        <v>0</v>
      </c>
      <c r="H44" s="154"/>
      <c r="I44" s="148"/>
      <c r="J44" s="155"/>
      <c r="K44" s="155"/>
      <c r="L44" s="155"/>
      <c r="M44" s="155"/>
      <c r="N44" s="156"/>
    </row>
    <row r="45" spans="1:14" ht="14" x14ac:dyDescent="0.25">
      <c r="A45" s="151" t="s">
        <v>309</v>
      </c>
      <c r="B45" s="152"/>
      <c r="C45" s="152"/>
      <c r="D45" s="152"/>
      <c r="E45" s="152"/>
      <c r="F45" s="152"/>
      <c r="G45" s="153">
        <f>SUM(B45:F45)</f>
        <v>0</v>
      </c>
      <c r="H45" s="154"/>
      <c r="I45" s="148"/>
      <c r="J45" s="155"/>
      <c r="K45" s="155"/>
      <c r="L45" s="155"/>
      <c r="M45" s="155"/>
      <c r="N45" s="156"/>
    </row>
    <row r="46" spans="1:14" x14ac:dyDescent="0.25">
      <c r="A46" s="223" t="s">
        <v>283</v>
      </c>
      <c r="B46" s="222">
        <f>SUM(B43:B44)</f>
        <v>0</v>
      </c>
      <c r="C46" s="222">
        <f>SUM(C43:C44)</f>
        <v>0</v>
      </c>
      <c r="D46" s="222">
        <f>SUM(D43:D44)</f>
        <v>0</v>
      </c>
      <c r="E46" s="222">
        <f>SUM(E43:E44)</f>
        <v>0</v>
      </c>
      <c r="F46" s="222">
        <f>SUM(F43:F44)</f>
        <v>0</v>
      </c>
      <c r="G46" s="216">
        <f>SUM(B46:F46)</f>
        <v>0</v>
      </c>
      <c r="H46" s="157"/>
      <c r="I46" s="158"/>
      <c r="J46" s="158"/>
      <c r="K46" s="158"/>
      <c r="L46" s="158"/>
      <c r="M46" s="158"/>
      <c r="N46" s="158"/>
    </row>
    <row r="47" spans="1:14" ht="14" x14ac:dyDescent="0.25">
      <c r="A47" s="159"/>
      <c r="B47" s="160"/>
      <c r="C47" s="160"/>
      <c r="D47" s="160"/>
      <c r="E47" s="160"/>
      <c r="F47" s="161"/>
      <c r="G47" s="160"/>
      <c r="H47" s="147"/>
      <c r="I47" s="148"/>
      <c r="J47" s="148"/>
      <c r="K47" s="148"/>
      <c r="L47" s="148"/>
      <c r="M47" s="148"/>
      <c r="N47" s="148"/>
    </row>
    <row r="48" spans="1:14" x14ac:dyDescent="0.25">
      <c r="A48" s="149" t="s">
        <v>284</v>
      </c>
      <c r="B48" s="150">
        <f>B42</f>
        <v>0</v>
      </c>
      <c r="C48" s="150">
        <f>C42</f>
        <v>1</v>
      </c>
      <c r="D48" s="150">
        <f>D42</f>
        <v>2</v>
      </c>
      <c r="E48" s="150">
        <f>E42</f>
        <v>3</v>
      </c>
      <c r="F48" s="150">
        <f>F42</f>
        <v>4</v>
      </c>
      <c r="G48" s="150"/>
      <c r="H48" s="147"/>
      <c r="I48" s="148"/>
      <c r="J48" s="148"/>
      <c r="K48" s="148"/>
      <c r="L48" s="148"/>
      <c r="M48" s="148"/>
      <c r="N48" s="148"/>
    </row>
    <row r="49" spans="1:14" x14ac:dyDescent="0.25">
      <c r="A49" s="151" t="s">
        <v>306</v>
      </c>
      <c r="B49" s="152"/>
      <c r="C49" s="152"/>
      <c r="D49" s="152"/>
      <c r="E49" s="152"/>
      <c r="F49" s="152"/>
      <c r="G49" s="153">
        <f t="shared" ref="G49:G63" si="3">SUM(B49:F49)</f>
        <v>0</v>
      </c>
      <c r="H49" s="147"/>
      <c r="I49" s="162"/>
      <c r="J49" s="162"/>
      <c r="K49" s="162"/>
      <c r="L49" s="162"/>
      <c r="M49" s="162"/>
      <c r="N49" s="148"/>
    </row>
    <row r="50" spans="1:14" x14ac:dyDescent="0.25">
      <c r="A50" s="151" t="s">
        <v>307</v>
      </c>
      <c r="B50" s="152"/>
      <c r="C50" s="152"/>
      <c r="D50" s="152"/>
      <c r="E50" s="152"/>
      <c r="F50" s="152"/>
      <c r="G50" s="153">
        <f t="shared" si="3"/>
        <v>0</v>
      </c>
      <c r="H50" s="147"/>
      <c r="I50" s="162"/>
      <c r="J50" s="162"/>
      <c r="K50" s="162"/>
      <c r="L50" s="162"/>
      <c r="M50" s="162"/>
      <c r="N50" s="148"/>
    </row>
    <row r="51" spans="1:14" x14ac:dyDescent="0.25">
      <c r="A51" s="151" t="s">
        <v>285</v>
      </c>
      <c r="B51" s="152"/>
      <c r="C51" s="152"/>
      <c r="D51" s="152"/>
      <c r="E51" s="152"/>
      <c r="F51" s="152"/>
      <c r="G51" s="153">
        <f t="shared" si="3"/>
        <v>0</v>
      </c>
      <c r="H51" s="147"/>
      <c r="I51" s="162"/>
      <c r="J51" s="162"/>
      <c r="K51" s="162"/>
      <c r="L51" s="162"/>
      <c r="M51" s="162"/>
      <c r="N51" s="148"/>
    </row>
    <row r="52" spans="1:14" x14ac:dyDescent="0.25">
      <c r="A52" s="151" t="s">
        <v>229</v>
      </c>
      <c r="B52" s="152"/>
      <c r="C52" s="152"/>
      <c r="D52" s="152"/>
      <c r="E52" s="152"/>
      <c r="F52" s="152"/>
      <c r="G52" s="153">
        <f t="shared" si="3"/>
        <v>0</v>
      </c>
      <c r="H52" s="147"/>
      <c r="I52" s="162"/>
      <c r="J52" s="162"/>
      <c r="K52" s="162"/>
      <c r="L52" s="162"/>
      <c r="M52" s="162"/>
      <c r="N52" s="148"/>
    </row>
    <row r="53" spans="1:14" x14ac:dyDescent="0.25">
      <c r="A53" s="151" t="s">
        <v>286</v>
      </c>
      <c r="B53" s="163"/>
      <c r="C53" s="163"/>
      <c r="D53" s="163"/>
      <c r="E53" s="163"/>
      <c r="F53" s="152"/>
      <c r="G53" s="153">
        <f t="shared" si="3"/>
        <v>0</v>
      </c>
      <c r="H53" s="157"/>
      <c r="I53" s="158"/>
      <c r="J53" s="158"/>
      <c r="K53" s="158"/>
      <c r="L53" s="158"/>
      <c r="M53" s="158"/>
      <c r="N53" s="158"/>
    </row>
    <row r="54" spans="1:14" x14ac:dyDescent="0.25">
      <c r="A54" s="151" t="s">
        <v>287</v>
      </c>
      <c r="B54" s="163"/>
      <c r="C54" s="163"/>
      <c r="D54" s="163"/>
      <c r="E54" s="163"/>
      <c r="F54" s="164"/>
      <c r="G54" s="153">
        <f t="shared" si="3"/>
        <v>0</v>
      </c>
      <c r="H54" s="147"/>
      <c r="I54" s="158"/>
      <c r="J54" s="155"/>
      <c r="K54" s="155"/>
      <c r="L54" s="155"/>
      <c r="M54" s="155"/>
      <c r="N54" s="158"/>
    </row>
    <row r="55" spans="1:14" x14ac:dyDescent="0.25">
      <c r="A55" s="151" t="s">
        <v>288</v>
      </c>
      <c r="B55" s="163"/>
      <c r="C55" s="163"/>
      <c r="D55" s="163"/>
      <c r="E55" s="163"/>
      <c r="F55" s="164"/>
      <c r="G55" s="153">
        <f t="shared" si="3"/>
        <v>0</v>
      </c>
      <c r="H55" s="147"/>
      <c r="I55" s="158"/>
      <c r="J55" s="155"/>
      <c r="K55" s="155"/>
      <c r="L55" s="155"/>
      <c r="M55" s="155"/>
      <c r="N55" s="158"/>
    </row>
    <row r="56" spans="1:14" x14ac:dyDescent="0.25">
      <c r="A56" s="151" t="s">
        <v>289</v>
      </c>
      <c r="B56" s="163"/>
      <c r="C56" s="163"/>
      <c r="D56" s="163"/>
      <c r="E56" s="163"/>
      <c r="F56" s="164"/>
      <c r="G56" s="153">
        <f t="shared" si="3"/>
        <v>0</v>
      </c>
      <c r="H56" s="147"/>
      <c r="I56" s="158"/>
      <c r="J56" s="155"/>
      <c r="K56" s="155"/>
      <c r="L56" s="155"/>
      <c r="M56" s="155"/>
      <c r="N56" s="158"/>
    </row>
    <row r="57" spans="1:14" ht="14.5" x14ac:dyDescent="0.35">
      <c r="A57" s="151" t="s">
        <v>290</v>
      </c>
      <c r="B57" s="152"/>
      <c r="C57" s="152"/>
      <c r="D57" s="152"/>
      <c r="E57" s="152"/>
      <c r="F57" s="164"/>
      <c r="G57" s="153">
        <f t="shared" si="3"/>
        <v>0</v>
      </c>
      <c r="H57" s="165"/>
      <c r="I57" s="165"/>
      <c r="J57" s="155"/>
      <c r="K57" s="162"/>
      <c r="L57" s="162"/>
      <c r="M57" s="162"/>
      <c r="N57" s="148"/>
    </row>
    <row r="58" spans="1:14" x14ac:dyDescent="0.25">
      <c r="A58" s="151" t="s">
        <v>291</v>
      </c>
      <c r="B58" s="163"/>
      <c r="C58" s="163"/>
      <c r="D58" s="163"/>
      <c r="E58" s="163"/>
      <c r="F58" s="152"/>
      <c r="G58" s="153">
        <f t="shared" si="3"/>
        <v>0</v>
      </c>
      <c r="H58" s="157"/>
      <c r="I58" s="158"/>
      <c r="J58" s="155"/>
      <c r="K58" s="158"/>
      <c r="L58" s="158"/>
      <c r="M58" s="158"/>
      <c r="N58" s="158"/>
    </row>
    <row r="59" spans="1:14" x14ac:dyDescent="0.25">
      <c r="A59" s="151" t="s">
        <v>340</v>
      </c>
      <c r="B59" s="163"/>
      <c r="C59" s="163"/>
      <c r="D59" s="163"/>
      <c r="E59" s="163"/>
      <c r="F59" s="164"/>
      <c r="G59" s="153">
        <f t="shared" si="3"/>
        <v>0</v>
      </c>
      <c r="H59" s="157"/>
      <c r="I59" s="158"/>
      <c r="J59" s="155"/>
      <c r="K59" s="158"/>
      <c r="L59" s="158"/>
      <c r="M59" s="158"/>
      <c r="N59" s="158"/>
    </row>
    <row r="60" spans="1:14" x14ac:dyDescent="0.25">
      <c r="A60" s="151" t="s">
        <v>308</v>
      </c>
      <c r="B60" s="163"/>
      <c r="C60" s="163"/>
      <c r="D60" s="163"/>
      <c r="E60" s="163"/>
      <c r="F60" s="164"/>
      <c r="G60" s="153">
        <f t="shared" si="3"/>
        <v>0</v>
      </c>
      <c r="H60" s="157"/>
      <c r="I60" s="158"/>
      <c r="J60" s="155"/>
      <c r="K60" s="158"/>
      <c r="L60" s="158"/>
      <c r="M60" s="158"/>
      <c r="N60" s="158"/>
    </row>
    <row r="61" spans="1:14" x14ac:dyDescent="0.25">
      <c r="A61" s="151" t="s">
        <v>308</v>
      </c>
      <c r="B61" s="163"/>
      <c r="C61" s="163"/>
      <c r="D61" s="163"/>
      <c r="E61" s="163"/>
      <c r="F61" s="164"/>
      <c r="G61" s="153">
        <f t="shared" si="3"/>
        <v>0</v>
      </c>
      <c r="H61" s="157"/>
      <c r="I61" s="158"/>
      <c r="J61" s="155"/>
      <c r="K61" s="158"/>
      <c r="L61" s="158"/>
      <c r="M61" s="158"/>
      <c r="N61" s="158"/>
    </row>
    <row r="62" spans="1:14" x14ac:dyDescent="0.25">
      <c r="A62" s="151" t="s">
        <v>308</v>
      </c>
      <c r="B62" s="163"/>
      <c r="C62" s="163"/>
      <c r="D62" s="163"/>
      <c r="E62" s="163"/>
      <c r="F62" s="163"/>
      <c r="G62" s="153">
        <f t="shared" si="3"/>
        <v>0</v>
      </c>
      <c r="H62" s="157"/>
      <c r="I62" s="158"/>
      <c r="J62" s="158"/>
      <c r="K62" s="158"/>
      <c r="L62" s="158"/>
      <c r="M62" s="158"/>
      <c r="N62" s="158"/>
    </row>
    <row r="63" spans="1:14" x14ac:dyDescent="0.25">
      <c r="A63" s="223" t="s">
        <v>292</v>
      </c>
      <c r="B63" s="222">
        <f>SUM(B49:B62)</f>
        <v>0</v>
      </c>
      <c r="C63" s="222">
        <f>SUM(C49:C62)</f>
        <v>0</v>
      </c>
      <c r="D63" s="222">
        <f>SUM(D49:D62)</f>
        <v>0</v>
      </c>
      <c r="E63" s="222">
        <f>SUM(E49:E62)</f>
        <v>0</v>
      </c>
      <c r="F63" s="222">
        <f>SUM(F49:F62)</f>
        <v>0</v>
      </c>
      <c r="G63" s="216">
        <f t="shared" si="3"/>
        <v>0</v>
      </c>
      <c r="H63" s="157"/>
      <c r="I63" s="158"/>
      <c r="J63" s="158"/>
      <c r="K63" s="158"/>
      <c r="L63" s="158"/>
      <c r="M63" s="158"/>
      <c r="N63" s="158"/>
    </row>
    <row r="64" spans="1:14" x14ac:dyDescent="0.25">
      <c r="A64" s="166"/>
      <c r="B64" s="167"/>
      <c r="C64" s="167"/>
      <c r="D64" s="167"/>
      <c r="E64" s="167"/>
      <c r="F64" s="167"/>
      <c r="G64" s="167"/>
    </row>
    <row r="65" spans="1:7" x14ac:dyDescent="0.25">
      <c r="A65" s="168" t="s">
        <v>293</v>
      </c>
      <c r="B65" s="169">
        <v>0</v>
      </c>
      <c r="C65" s="169">
        <v>0</v>
      </c>
      <c r="D65" s="169">
        <v>0</v>
      </c>
      <c r="E65" s="169">
        <v>0</v>
      </c>
      <c r="F65" s="169">
        <v>0</v>
      </c>
      <c r="G65" s="170">
        <f>SUM(B65:F65)</f>
        <v>0</v>
      </c>
    </row>
    <row r="66" spans="1:7" x14ac:dyDescent="0.25">
      <c r="A66" s="171"/>
      <c r="B66" s="167"/>
      <c r="C66" s="167"/>
      <c r="D66" s="167"/>
      <c r="E66" s="167"/>
      <c r="F66" s="167"/>
      <c r="G66" s="172"/>
    </row>
    <row r="67" spans="1:7" ht="13" x14ac:dyDescent="0.25">
      <c r="A67" s="173" t="s">
        <v>294</v>
      </c>
      <c r="B67" s="174">
        <f>B46-B63+B65</f>
        <v>0</v>
      </c>
      <c r="C67" s="174">
        <f>C46-C63+C65</f>
        <v>0</v>
      </c>
      <c r="D67" s="174">
        <f>D46-D63+D65</f>
        <v>0</v>
      </c>
      <c r="E67" s="174">
        <f>E46-E63+E65</f>
        <v>0</v>
      </c>
      <c r="F67" s="174">
        <f>F46-F63+F65</f>
        <v>0</v>
      </c>
      <c r="G67" s="174">
        <f>SUM(B67:F67)</f>
        <v>0</v>
      </c>
    </row>
    <row r="68" spans="1:7" ht="13" thickBot="1" x14ac:dyDescent="0.3">
      <c r="A68" s="147"/>
      <c r="B68" s="175"/>
      <c r="C68" s="175"/>
      <c r="D68" s="175"/>
      <c r="E68" s="175"/>
      <c r="F68" s="175"/>
      <c r="G68" s="175"/>
    </row>
    <row r="69" spans="1:7" s="176" customFormat="1" ht="13" x14ac:dyDescent="0.3">
      <c r="A69" s="235" t="s">
        <v>333</v>
      </c>
      <c r="B69" s="236" t="e">
        <f>B59/B40</f>
        <v>#DIV/0!</v>
      </c>
      <c r="C69" s="236" t="e">
        <f t="shared" ref="C69:F69" si="4">C59/C40</f>
        <v>#DIV/0!</v>
      </c>
      <c r="D69" s="236" t="e">
        <f t="shared" si="4"/>
        <v>#DIV/0!</v>
      </c>
      <c r="E69" s="236" t="e">
        <f t="shared" si="4"/>
        <v>#DIV/0!</v>
      </c>
      <c r="F69" s="237" t="e">
        <f t="shared" si="4"/>
        <v>#DIV/0!</v>
      </c>
    </row>
    <row r="70" spans="1:7" s="176" customFormat="1" ht="13.5" thickBot="1" x14ac:dyDescent="0.35">
      <c r="A70" s="238" t="s">
        <v>335</v>
      </c>
      <c r="B70" s="239" t="e">
        <f>B46/B33</f>
        <v>#DIV/0!</v>
      </c>
      <c r="C70" s="239" t="e">
        <f t="shared" ref="C70:F70" si="5">C46/C33</f>
        <v>#DIV/0!</v>
      </c>
      <c r="D70" s="239" t="e">
        <f t="shared" si="5"/>
        <v>#DIV/0!</v>
      </c>
      <c r="E70" s="239" t="e">
        <f t="shared" si="5"/>
        <v>#DIV/0!</v>
      </c>
      <c r="F70" s="240" t="e">
        <f t="shared" si="5"/>
        <v>#DIV/0!</v>
      </c>
      <c r="G70" s="129"/>
    </row>
    <row r="71" spans="1:7" x14ac:dyDescent="0.25">
      <c r="A71" s="178"/>
      <c r="B71" s="177"/>
    </row>
    <row r="72" spans="1:7" x14ac:dyDescent="0.25">
      <c r="A72" s="178"/>
      <c r="B72" s="177"/>
    </row>
    <row r="73" spans="1:7" x14ac:dyDescent="0.25">
      <c r="A73" s="178"/>
      <c r="B73" s="177"/>
    </row>
    <row r="74" spans="1:7" x14ac:dyDescent="0.25">
      <c r="A74" s="178"/>
      <c r="B74" s="177"/>
    </row>
    <row r="75" spans="1:7" x14ac:dyDescent="0.25">
      <c r="A75" s="178"/>
      <c r="B75" s="177"/>
    </row>
  </sheetData>
  <mergeCells count="3">
    <mergeCell ref="C2:E2"/>
    <mergeCell ref="A24:A25"/>
    <mergeCell ref="G24:G25"/>
  </mergeCells>
  <phoneticPr fontId="55" type="noConversion"/>
  <conditionalFormatting sqref="C19:F20">
    <cfRule type="expression" priority="7" stopIfTrue="1">
      <formula>C$18&gt;$B$13</formula>
    </cfRule>
  </conditionalFormatting>
  <conditionalFormatting sqref="G54">
    <cfRule type="cellIs" dxfId="1" priority="11" stopIfTrue="1" operator="greaterThan">
      <formula>$G$63*0.03</formula>
    </cfRule>
    <cfRule type="cellIs" dxfId="0" priority="12" stopIfTrue="1" operator="greaterThan">
      <formula>0.03*$G$63</formula>
    </cfRule>
  </conditionalFormatting>
  <pageMargins left="0.70866141732283516" right="0.70866141732283516" top="0.39370078740157516" bottom="0.35433070866141764" header="0.31496062992126012" footer="0.31496062992126012"/>
  <pageSetup paperSize="9" orientation="landscape"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NOTICE</vt:lpstr>
      <vt:lpstr>A-Projet régénération tri prépa</vt:lpstr>
      <vt:lpstr>A-Projet incorporation</vt:lpstr>
      <vt:lpstr>B- Volet financier</vt:lpstr>
      <vt:lpstr>C- Plan de financement</vt:lpstr>
      <vt:lpstr>D-Déclaration Santé financière</vt:lpstr>
      <vt:lpstr>E- Compte résultat prévisionnel</vt:lpstr>
      <vt:lpstr>'D-Déclaration Santé financière'!Zone_d_impression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GUEUDET Alice</dc:creator>
  <dc:description/>
  <cp:lastModifiedBy>BOURRY Axelle</cp:lastModifiedBy>
  <dcterms:created xsi:type="dcterms:W3CDTF">2022-08-11T08:00:54Z</dcterms:created>
  <dcterms:modified xsi:type="dcterms:W3CDTF">2023-10-03T15:26:19Z</dcterms:modified>
</cp:coreProperties>
</file>